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：総務部\総務\基金ホームページ\スターティア(H31~)\R06年度\"/>
    </mc:Choice>
  </mc:AlternateContent>
  <xr:revisionPtr revIDLastSave="0" documentId="13_ncr:1_{280C3396-057C-4853-B4DC-CA292AE5BB34}" xr6:coauthVersionLast="36" xr6:coauthVersionMax="36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ﾏｽﾀｰ" sheetId="1" state="hidden" r:id="rId1"/>
    <sheet name="全件表示" sheetId="5" r:id="rId2"/>
    <sheet name="都道府県別検索" sheetId="3" r:id="rId3"/>
  </sheets>
  <definedNames>
    <definedName name="NENKIN_TB_N_福祉_施設" localSheetId="1">全件表示!$E$2:$Y$79</definedName>
    <definedName name="NENKIN_TB_N_福祉_施設" localSheetId="2">都道府県別検索!$A$5:$A$160</definedName>
    <definedName name="NENKIN_TB_N_福祉_施設">ﾏｽﾀｰ!$E$2:$X$144</definedName>
    <definedName name="_xlnm.Print_Area" localSheetId="0">ﾏｽﾀｰ!$D$1:$X$157</definedName>
    <definedName name="_xlnm.Print_Area" localSheetId="1">全件表示!$D$1:$Q$93</definedName>
    <definedName name="_xlnm.Print_Area" localSheetId="2">都道府県別検索!$H$1:$O$54</definedName>
    <definedName name="_xlnm.Print_Titles" localSheetId="1">全件表示!$1:$2</definedName>
  </definedNames>
  <calcPr calcId="191029"/>
</workbook>
</file>

<file path=xl/calcChain.xml><?xml version="1.0" encoding="utf-8"?>
<calcChain xmlns="http://schemas.openxmlformats.org/spreadsheetml/2006/main">
  <c r="Q52" i="5" l="1"/>
  <c r="P52" i="5"/>
  <c r="M52" i="5"/>
  <c r="K52" i="5"/>
  <c r="G52" i="5"/>
  <c r="F52" i="5"/>
  <c r="D52" i="5"/>
  <c r="C52" i="5"/>
  <c r="B52" i="5"/>
  <c r="A52" i="5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A38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A63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A69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A70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A58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A74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A82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A83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A91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A92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A95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A99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A101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A102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A107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A109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A111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A118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A122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A59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A64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A77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A4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A42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A43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A44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A45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A46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A47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A48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A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A57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A78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A5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A71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A61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A62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A84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A79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A80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A100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A103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A76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A96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A97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A98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A106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A112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A123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A124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A113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A117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A119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A114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A36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A104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A88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A37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A40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A65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A72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A73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A60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A75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A81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A89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A93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A85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A86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A87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A105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A110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A115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A116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A120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A66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A41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A67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A68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A90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A108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A121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A6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A94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E52" i="5"/>
  <c r="H52" i="5"/>
  <c r="I52" i="5"/>
  <c r="J52" i="5"/>
  <c r="L52" i="5"/>
  <c r="N52" i="5"/>
  <c r="O52" i="5"/>
  <c r="A3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88" i="5" l="1"/>
  <c r="S88" i="5"/>
  <c r="T88" i="5"/>
  <c r="U88" i="5"/>
  <c r="V88" i="5"/>
  <c r="W88" i="5"/>
  <c r="X88" i="5"/>
  <c r="Y88" i="5"/>
  <c r="Z88" i="5"/>
  <c r="R9" i="5"/>
  <c r="S9" i="5"/>
  <c r="T9" i="5"/>
  <c r="U9" i="5"/>
  <c r="V9" i="5"/>
  <c r="W9" i="5"/>
  <c r="X9" i="5"/>
  <c r="Y9" i="5"/>
  <c r="Z9" i="5"/>
  <c r="R60" i="5"/>
  <c r="S60" i="5"/>
  <c r="T60" i="5"/>
  <c r="U60" i="5"/>
  <c r="V60" i="5"/>
  <c r="W60" i="5"/>
  <c r="X60" i="5"/>
  <c r="Y60" i="5"/>
  <c r="Z60" i="5"/>
  <c r="R102" i="5"/>
  <c r="S102" i="5"/>
  <c r="T102" i="5"/>
  <c r="U102" i="5"/>
  <c r="V102" i="5"/>
  <c r="W102" i="5"/>
  <c r="X102" i="5"/>
  <c r="Y102" i="5"/>
  <c r="Z102" i="5"/>
  <c r="R12" i="5"/>
  <c r="S12" i="5"/>
  <c r="T12" i="5"/>
  <c r="U12" i="5"/>
  <c r="V12" i="5"/>
  <c r="W12" i="5"/>
  <c r="X12" i="5"/>
  <c r="Y12" i="5"/>
  <c r="Z12" i="5"/>
  <c r="R38" i="5"/>
  <c r="S38" i="5"/>
  <c r="T38" i="5"/>
  <c r="U38" i="5"/>
  <c r="V38" i="5"/>
  <c r="W38" i="5"/>
  <c r="X38" i="5"/>
  <c r="Y38" i="5"/>
  <c r="Z38" i="5"/>
  <c r="R56" i="5"/>
  <c r="S56" i="5"/>
  <c r="T56" i="5"/>
  <c r="U56" i="5"/>
  <c r="V56" i="5"/>
  <c r="W56" i="5"/>
  <c r="X56" i="5"/>
  <c r="Y56" i="5"/>
  <c r="Z56" i="5"/>
  <c r="R107" i="5"/>
  <c r="S107" i="5"/>
  <c r="T107" i="5"/>
  <c r="U107" i="5"/>
  <c r="V107" i="5"/>
  <c r="W107" i="5"/>
  <c r="X107" i="5"/>
  <c r="Y107" i="5"/>
  <c r="Z107" i="5"/>
  <c r="R50" i="5"/>
  <c r="S50" i="5"/>
  <c r="T50" i="5"/>
  <c r="U50" i="5"/>
  <c r="V50" i="5"/>
  <c r="W50" i="5"/>
  <c r="X50" i="5"/>
  <c r="Y50" i="5"/>
  <c r="Z50" i="5"/>
  <c r="R40" i="5"/>
  <c r="S40" i="5"/>
  <c r="T40" i="5"/>
  <c r="U40" i="5"/>
  <c r="V40" i="5"/>
  <c r="W40" i="5"/>
  <c r="X40" i="5"/>
  <c r="Y40" i="5"/>
  <c r="Z40" i="5"/>
  <c r="R73" i="5"/>
  <c r="S73" i="5"/>
  <c r="T73" i="5"/>
  <c r="U73" i="5"/>
  <c r="V73" i="5"/>
  <c r="W73" i="5"/>
  <c r="X73" i="5"/>
  <c r="Y73" i="5"/>
  <c r="Z73" i="5"/>
  <c r="R61" i="5"/>
  <c r="S61" i="5"/>
  <c r="T61" i="5"/>
  <c r="U61" i="5"/>
  <c r="V61" i="5"/>
  <c r="W61" i="5"/>
  <c r="X61" i="5"/>
  <c r="Y61" i="5"/>
  <c r="Z61" i="5"/>
  <c r="R11" i="5"/>
  <c r="S11" i="5"/>
  <c r="T11" i="5"/>
  <c r="U11" i="5"/>
  <c r="V11" i="5"/>
  <c r="W11" i="5"/>
  <c r="X11" i="5"/>
  <c r="Y11" i="5"/>
  <c r="Z11" i="5"/>
  <c r="R62" i="5"/>
  <c r="S62" i="5"/>
  <c r="T62" i="5"/>
  <c r="U62" i="5"/>
  <c r="V62" i="5"/>
  <c r="W62" i="5"/>
  <c r="X62" i="5"/>
  <c r="Y62" i="5"/>
  <c r="Z62" i="5"/>
  <c r="R84" i="5"/>
  <c r="S84" i="5"/>
  <c r="T84" i="5"/>
  <c r="U84" i="5"/>
  <c r="V84" i="5"/>
  <c r="W84" i="5"/>
  <c r="X84" i="5"/>
  <c r="Y84" i="5"/>
  <c r="Z84" i="5"/>
  <c r="R10" i="5"/>
  <c r="S10" i="5"/>
  <c r="T10" i="5"/>
  <c r="U10" i="5"/>
  <c r="V10" i="5"/>
  <c r="W10" i="5"/>
  <c r="X10" i="5"/>
  <c r="Y10" i="5"/>
  <c r="Z10" i="5"/>
  <c r="R15" i="5"/>
  <c r="S15" i="5"/>
  <c r="T15" i="5"/>
  <c r="U15" i="5"/>
  <c r="V15" i="5"/>
  <c r="W15" i="5"/>
  <c r="X15" i="5"/>
  <c r="Y15" i="5"/>
  <c r="Z15" i="5"/>
  <c r="R32" i="5"/>
  <c r="S32" i="5"/>
  <c r="T32" i="5"/>
  <c r="U32" i="5"/>
  <c r="V32" i="5"/>
  <c r="W32" i="5"/>
  <c r="X32" i="5"/>
  <c r="Y32" i="5"/>
  <c r="Z32" i="5"/>
  <c r="R26" i="5"/>
  <c r="S26" i="5"/>
  <c r="T26" i="5"/>
  <c r="U26" i="5"/>
  <c r="V26" i="5"/>
  <c r="W26" i="5"/>
  <c r="X26" i="5"/>
  <c r="Y26" i="5"/>
  <c r="Z26" i="5"/>
  <c r="R54" i="5"/>
  <c r="S54" i="5"/>
  <c r="T54" i="5"/>
  <c r="U54" i="5"/>
  <c r="V54" i="5"/>
  <c r="W54" i="5"/>
  <c r="X54" i="5"/>
  <c r="Y54" i="5"/>
  <c r="Z54" i="5"/>
  <c r="R70" i="5"/>
  <c r="S70" i="5"/>
  <c r="T70" i="5"/>
  <c r="U70" i="5"/>
  <c r="V70" i="5"/>
  <c r="W70" i="5"/>
  <c r="X70" i="5"/>
  <c r="Y70" i="5"/>
  <c r="Z70" i="5"/>
  <c r="R95" i="5"/>
  <c r="S95" i="5"/>
  <c r="T95" i="5"/>
  <c r="U95" i="5"/>
  <c r="V95" i="5"/>
  <c r="W95" i="5"/>
  <c r="X95" i="5"/>
  <c r="Y95" i="5"/>
  <c r="Z95" i="5"/>
  <c r="R99" i="5"/>
  <c r="S99" i="5"/>
  <c r="T99" i="5"/>
  <c r="U99" i="5"/>
  <c r="V99" i="5"/>
  <c r="W99" i="5"/>
  <c r="X99" i="5"/>
  <c r="Y99" i="5"/>
  <c r="Z99" i="5"/>
  <c r="R109" i="5"/>
  <c r="S109" i="5"/>
  <c r="T109" i="5"/>
  <c r="U109" i="5"/>
  <c r="V109" i="5"/>
  <c r="W109" i="5"/>
  <c r="X109" i="5"/>
  <c r="Y109" i="5"/>
  <c r="Z109" i="5"/>
  <c r="R59" i="5"/>
  <c r="S59" i="5"/>
  <c r="T59" i="5"/>
  <c r="U59" i="5"/>
  <c r="V59" i="5"/>
  <c r="W59" i="5"/>
  <c r="X59" i="5"/>
  <c r="Y59" i="5"/>
  <c r="Z59" i="5"/>
  <c r="R47" i="5"/>
  <c r="S47" i="5"/>
  <c r="T47" i="5"/>
  <c r="U47" i="5"/>
  <c r="V47" i="5"/>
  <c r="W47" i="5"/>
  <c r="X47" i="5"/>
  <c r="Y47" i="5"/>
  <c r="Z47" i="5"/>
  <c r="R20" i="5"/>
  <c r="S20" i="5"/>
  <c r="T20" i="5"/>
  <c r="U20" i="5"/>
  <c r="V20" i="5"/>
  <c r="W20" i="5"/>
  <c r="X20" i="5"/>
  <c r="Y20" i="5"/>
  <c r="Z20" i="5"/>
  <c r="R5" i="5"/>
  <c r="S5" i="5"/>
  <c r="T5" i="5"/>
  <c r="U5" i="5"/>
  <c r="V5" i="5"/>
  <c r="W5" i="5"/>
  <c r="X5" i="5"/>
  <c r="Y5" i="5"/>
  <c r="Z5" i="5"/>
  <c r="R79" i="5"/>
  <c r="S79" i="5"/>
  <c r="T79" i="5"/>
  <c r="U79" i="5"/>
  <c r="V79" i="5"/>
  <c r="W79" i="5"/>
  <c r="X79" i="5"/>
  <c r="Y79" i="5"/>
  <c r="Z79" i="5"/>
  <c r="R80" i="5"/>
  <c r="S80" i="5"/>
  <c r="T80" i="5"/>
  <c r="U80" i="5"/>
  <c r="V80" i="5"/>
  <c r="W80" i="5"/>
  <c r="X80" i="5"/>
  <c r="Y80" i="5"/>
  <c r="Z80" i="5"/>
  <c r="R96" i="5"/>
  <c r="S96" i="5"/>
  <c r="T96" i="5"/>
  <c r="U96" i="5"/>
  <c r="V96" i="5"/>
  <c r="W96" i="5"/>
  <c r="X96" i="5"/>
  <c r="Y96" i="5"/>
  <c r="Z96" i="5"/>
  <c r="R113" i="5"/>
  <c r="S113" i="5"/>
  <c r="T113" i="5"/>
  <c r="U113" i="5"/>
  <c r="V113" i="5"/>
  <c r="W113" i="5"/>
  <c r="X113" i="5"/>
  <c r="Y113" i="5"/>
  <c r="Z113" i="5"/>
  <c r="R117" i="5"/>
  <c r="S117" i="5"/>
  <c r="T117" i="5"/>
  <c r="U117" i="5"/>
  <c r="V117" i="5"/>
  <c r="W117" i="5"/>
  <c r="X117" i="5"/>
  <c r="Y117" i="5"/>
  <c r="Z117" i="5"/>
  <c r="R22" i="5"/>
  <c r="S22" i="5"/>
  <c r="T22" i="5"/>
  <c r="U22" i="5"/>
  <c r="V22" i="5"/>
  <c r="W22" i="5"/>
  <c r="X22" i="5"/>
  <c r="Y22" i="5"/>
  <c r="Z22" i="5"/>
  <c r="R23" i="5"/>
  <c r="S23" i="5"/>
  <c r="T23" i="5"/>
  <c r="U23" i="5"/>
  <c r="V23" i="5"/>
  <c r="W23" i="5"/>
  <c r="X23" i="5"/>
  <c r="Y23" i="5"/>
  <c r="Z23" i="5"/>
  <c r="R72" i="5"/>
  <c r="S72" i="5"/>
  <c r="T72" i="5"/>
  <c r="U72" i="5"/>
  <c r="V72" i="5"/>
  <c r="W72" i="5"/>
  <c r="X72" i="5"/>
  <c r="Y72" i="5"/>
  <c r="Z72" i="5"/>
  <c r="R75" i="5"/>
  <c r="S75" i="5"/>
  <c r="T75" i="5"/>
  <c r="U75" i="5"/>
  <c r="V75" i="5"/>
  <c r="W75" i="5"/>
  <c r="X75" i="5"/>
  <c r="Y75" i="5"/>
  <c r="Z75" i="5"/>
  <c r="R118" i="5"/>
  <c r="S118" i="5"/>
  <c r="T118" i="5"/>
  <c r="U118" i="5"/>
  <c r="V118" i="5"/>
  <c r="W118" i="5"/>
  <c r="X118" i="5"/>
  <c r="Y118" i="5"/>
  <c r="Z118" i="5"/>
  <c r="R33" i="5"/>
  <c r="S33" i="5"/>
  <c r="T33" i="5"/>
  <c r="U33" i="5"/>
  <c r="V33" i="5"/>
  <c r="W33" i="5"/>
  <c r="X33" i="5"/>
  <c r="Y33" i="5"/>
  <c r="Z33" i="5"/>
  <c r="R21" i="5"/>
  <c r="S21" i="5"/>
  <c r="T21" i="5"/>
  <c r="U21" i="5"/>
  <c r="V21" i="5"/>
  <c r="W21" i="5"/>
  <c r="X21" i="5"/>
  <c r="Y21" i="5"/>
  <c r="Z21" i="5"/>
  <c r="R27" i="5"/>
  <c r="S27" i="5"/>
  <c r="T27" i="5"/>
  <c r="U27" i="5"/>
  <c r="V27" i="5"/>
  <c r="W27" i="5"/>
  <c r="X27" i="5"/>
  <c r="Y27" i="5"/>
  <c r="Z27" i="5"/>
  <c r="R58" i="5"/>
  <c r="S58" i="5"/>
  <c r="T58" i="5"/>
  <c r="U58" i="5"/>
  <c r="V58" i="5"/>
  <c r="W58" i="5"/>
  <c r="X58" i="5"/>
  <c r="Y58" i="5"/>
  <c r="Z58" i="5"/>
  <c r="R63" i="5"/>
  <c r="S63" i="5"/>
  <c r="T63" i="5"/>
  <c r="U63" i="5"/>
  <c r="V63" i="5"/>
  <c r="W63" i="5"/>
  <c r="X63" i="5"/>
  <c r="Y63" i="5"/>
  <c r="Z63" i="5"/>
  <c r="R106" i="5"/>
  <c r="S106" i="5"/>
  <c r="T106" i="5"/>
  <c r="U106" i="5"/>
  <c r="V106" i="5"/>
  <c r="W106" i="5"/>
  <c r="X106" i="5"/>
  <c r="Y106" i="5"/>
  <c r="Z106" i="5"/>
  <c r="R45" i="5"/>
  <c r="S45" i="5"/>
  <c r="T45" i="5"/>
  <c r="U45" i="5"/>
  <c r="V45" i="5"/>
  <c r="W45" i="5"/>
  <c r="X45" i="5"/>
  <c r="Y45" i="5"/>
  <c r="Z45" i="5"/>
  <c r="R7" i="5"/>
  <c r="S7" i="5"/>
  <c r="T7" i="5"/>
  <c r="U7" i="5"/>
  <c r="V7" i="5"/>
  <c r="W7" i="5"/>
  <c r="X7" i="5"/>
  <c r="Y7" i="5"/>
  <c r="Z7" i="5"/>
  <c r="R19" i="5"/>
  <c r="S19" i="5"/>
  <c r="T19" i="5"/>
  <c r="U19" i="5"/>
  <c r="V19" i="5"/>
  <c r="W19" i="5"/>
  <c r="X19" i="5"/>
  <c r="Y19" i="5"/>
  <c r="Z19" i="5"/>
  <c r="R16" i="5"/>
  <c r="S16" i="5"/>
  <c r="T16" i="5"/>
  <c r="U16" i="5"/>
  <c r="V16" i="5"/>
  <c r="W16" i="5"/>
  <c r="X16" i="5"/>
  <c r="Y16" i="5"/>
  <c r="Z16" i="5"/>
  <c r="R77" i="5"/>
  <c r="S77" i="5"/>
  <c r="T77" i="5"/>
  <c r="U77" i="5"/>
  <c r="V77" i="5"/>
  <c r="W77" i="5"/>
  <c r="X77" i="5"/>
  <c r="Y77" i="5"/>
  <c r="Z77" i="5"/>
  <c r="R69" i="5"/>
  <c r="S69" i="5"/>
  <c r="T69" i="5"/>
  <c r="U69" i="5"/>
  <c r="V69" i="5"/>
  <c r="W69" i="5"/>
  <c r="X69" i="5"/>
  <c r="Y69" i="5"/>
  <c r="Z69" i="5"/>
  <c r="R51" i="5"/>
  <c r="S51" i="5"/>
  <c r="T51" i="5"/>
  <c r="U51" i="5"/>
  <c r="V51" i="5"/>
  <c r="W51" i="5"/>
  <c r="X51" i="5"/>
  <c r="Y51" i="5"/>
  <c r="Z51" i="5"/>
  <c r="R4" i="5"/>
  <c r="S4" i="5"/>
  <c r="T4" i="5"/>
  <c r="U4" i="5"/>
  <c r="V4" i="5"/>
  <c r="W4" i="5"/>
  <c r="X4" i="5"/>
  <c r="Y4" i="5"/>
  <c r="Z4" i="5"/>
  <c r="R74" i="5"/>
  <c r="S74" i="5"/>
  <c r="T74" i="5"/>
  <c r="U74" i="5"/>
  <c r="V74" i="5"/>
  <c r="W74" i="5"/>
  <c r="X74" i="5"/>
  <c r="Y74" i="5"/>
  <c r="Z74" i="5"/>
  <c r="R82" i="5"/>
  <c r="S82" i="5"/>
  <c r="T82" i="5"/>
  <c r="U82" i="5"/>
  <c r="V82" i="5"/>
  <c r="W82" i="5"/>
  <c r="X82" i="5"/>
  <c r="Y82" i="5"/>
  <c r="Z82" i="5"/>
  <c r="R42" i="5"/>
  <c r="S42" i="5"/>
  <c r="T42" i="5"/>
  <c r="U42" i="5"/>
  <c r="V42" i="5"/>
  <c r="W42" i="5"/>
  <c r="X42" i="5"/>
  <c r="Y42" i="5"/>
  <c r="Z42" i="5"/>
  <c r="R43" i="5"/>
  <c r="S43" i="5"/>
  <c r="T43" i="5"/>
  <c r="U43" i="5"/>
  <c r="V43" i="5"/>
  <c r="W43" i="5"/>
  <c r="X43" i="5"/>
  <c r="Y43" i="5"/>
  <c r="Z43" i="5"/>
  <c r="R111" i="5"/>
  <c r="S111" i="5"/>
  <c r="T111" i="5"/>
  <c r="U111" i="5"/>
  <c r="V111" i="5"/>
  <c r="W111" i="5"/>
  <c r="X111" i="5"/>
  <c r="Y111" i="5"/>
  <c r="Z111" i="5"/>
  <c r="R64" i="5"/>
  <c r="S64" i="5"/>
  <c r="T64" i="5"/>
  <c r="U64" i="5"/>
  <c r="V64" i="5"/>
  <c r="W64" i="5"/>
  <c r="X64" i="5"/>
  <c r="Y64" i="5"/>
  <c r="Z64" i="5"/>
  <c r="R48" i="5"/>
  <c r="S48" i="5"/>
  <c r="T48" i="5"/>
  <c r="U48" i="5"/>
  <c r="V48" i="5"/>
  <c r="W48" i="5"/>
  <c r="X48" i="5"/>
  <c r="Y48" i="5"/>
  <c r="Z48" i="5"/>
  <c r="R112" i="5"/>
  <c r="S112" i="5"/>
  <c r="T112" i="5"/>
  <c r="U112" i="5"/>
  <c r="V112" i="5"/>
  <c r="W112" i="5"/>
  <c r="X112" i="5"/>
  <c r="Y112" i="5"/>
  <c r="Z112" i="5"/>
  <c r="R8" i="5"/>
  <c r="S8" i="5"/>
  <c r="T8" i="5"/>
  <c r="U8" i="5"/>
  <c r="V8" i="5"/>
  <c r="W8" i="5"/>
  <c r="X8" i="5"/>
  <c r="Y8" i="5"/>
  <c r="Z8" i="5"/>
  <c r="R100" i="5"/>
  <c r="S100" i="5"/>
  <c r="T100" i="5"/>
  <c r="U100" i="5"/>
  <c r="V100" i="5"/>
  <c r="W100" i="5"/>
  <c r="X100" i="5"/>
  <c r="Y100" i="5"/>
  <c r="Z100" i="5"/>
  <c r="R57" i="5"/>
  <c r="S57" i="5"/>
  <c r="T57" i="5"/>
  <c r="U57" i="5"/>
  <c r="V57" i="5"/>
  <c r="W57" i="5"/>
  <c r="X57" i="5"/>
  <c r="Y57" i="5"/>
  <c r="Z57" i="5"/>
  <c r="R78" i="5"/>
  <c r="S78" i="5"/>
  <c r="T78" i="5"/>
  <c r="U78" i="5"/>
  <c r="V78" i="5"/>
  <c r="W78" i="5"/>
  <c r="X78" i="5"/>
  <c r="Y78" i="5"/>
  <c r="Z78" i="5"/>
  <c r="R119" i="5"/>
  <c r="S119" i="5"/>
  <c r="T119" i="5"/>
  <c r="U119" i="5"/>
  <c r="V119" i="5"/>
  <c r="W119" i="5"/>
  <c r="X119" i="5"/>
  <c r="Y119" i="5"/>
  <c r="Z119" i="5"/>
  <c r="R123" i="5"/>
  <c r="S123" i="5"/>
  <c r="T123" i="5"/>
  <c r="U123" i="5"/>
  <c r="V123" i="5"/>
  <c r="W123" i="5"/>
  <c r="X123" i="5"/>
  <c r="Y123" i="5"/>
  <c r="Z123" i="5"/>
  <c r="R124" i="5"/>
  <c r="S124" i="5"/>
  <c r="T124" i="5"/>
  <c r="U124" i="5"/>
  <c r="V124" i="5"/>
  <c r="W124" i="5"/>
  <c r="X124" i="5"/>
  <c r="Y124" i="5"/>
  <c r="Z124" i="5"/>
  <c r="R98" i="5"/>
  <c r="S98" i="5"/>
  <c r="T98" i="5"/>
  <c r="U98" i="5"/>
  <c r="V98" i="5"/>
  <c r="W98" i="5"/>
  <c r="X98" i="5"/>
  <c r="Y98" i="5"/>
  <c r="Z98" i="5"/>
  <c r="R24" i="5"/>
  <c r="S24" i="5"/>
  <c r="T24" i="5"/>
  <c r="U24" i="5"/>
  <c r="V24" i="5"/>
  <c r="W24" i="5"/>
  <c r="X24" i="5"/>
  <c r="Y24" i="5"/>
  <c r="Z24" i="5"/>
  <c r="R81" i="5"/>
  <c r="S81" i="5"/>
  <c r="T81" i="5"/>
  <c r="U81" i="5"/>
  <c r="V81" i="5"/>
  <c r="W81" i="5"/>
  <c r="X81" i="5"/>
  <c r="Y81" i="5"/>
  <c r="Z81" i="5"/>
  <c r="R28" i="5"/>
  <c r="S28" i="5"/>
  <c r="T28" i="5"/>
  <c r="U28" i="5"/>
  <c r="V28" i="5"/>
  <c r="W28" i="5"/>
  <c r="X28" i="5"/>
  <c r="Y28" i="5"/>
  <c r="Z28" i="5"/>
  <c r="R65" i="5"/>
  <c r="S65" i="5"/>
  <c r="T65" i="5"/>
  <c r="U65" i="5"/>
  <c r="V65" i="5"/>
  <c r="W65" i="5"/>
  <c r="X65" i="5"/>
  <c r="Y65" i="5"/>
  <c r="Z65" i="5"/>
  <c r="R37" i="5"/>
  <c r="S37" i="5"/>
  <c r="T37" i="5"/>
  <c r="U37" i="5"/>
  <c r="V37" i="5"/>
  <c r="W37" i="5"/>
  <c r="X37" i="5"/>
  <c r="Y37" i="5"/>
  <c r="Z37" i="5"/>
  <c r="R44" i="5"/>
  <c r="S44" i="5"/>
  <c r="T44" i="5"/>
  <c r="U44" i="5"/>
  <c r="V44" i="5"/>
  <c r="W44" i="5"/>
  <c r="X44" i="5"/>
  <c r="Y44" i="5"/>
  <c r="Z44" i="5"/>
  <c r="R122" i="5"/>
  <c r="S122" i="5"/>
  <c r="T122" i="5"/>
  <c r="U122" i="5"/>
  <c r="V122" i="5"/>
  <c r="W122" i="5"/>
  <c r="X122" i="5"/>
  <c r="Y122" i="5"/>
  <c r="Z122" i="5"/>
  <c r="R46" i="5"/>
  <c r="S46" i="5"/>
  <c r="T46" i="5"/>
  <c r="U46" i="5"/>
  <c r="V46" i="5"/>
  <c r="W46" i="5"/>
  <c r="X46" i="5"/>
  <c r="Y46" i="5"/>
  <c r="Z46" i="5"/>
  <c r="R53" i="5"/>
  <c r="S53" i="5"/>
  <c r="T53" i="5"/>
  <c r="U53" i="5"/>
  <c r="V53" i="5"/>
  <c r="W53" i="5"/>
  <c r="X53" i="5"/>
  <c r="Y53" i="5"/>
  <c r="Z53" i="5"/>
  <c r="R83" i="5"/>
  <c r="S83" i="5"/>
  <c r="T83" i="5"/>
  <c r="U83" i="5"/>
  <c r="V83" i="5"/>
  <c r="W83" i="5"/>
  <c r="X83" i="5"/>
  <c r="Y83" i="5"/>
  <c r="Z83" i="5"/>
  <c r="R18" i="5"/>
  <c r="S18" i="5"/>
  <c r="T18" i="5"/>
  <c r="U18" i="5"/>
  <c r="V18" i="5"/>
  <c r="W18" i="5"/>
  <c r="X18" i="5"/>
  <c r="Y18" i="5"/>
  <c r="Z18" i="5"/>
  <c r="R17" i="5"/>
  <c r="S17" i="5"/>
  <c r="T17" i="5"/>
  <c r="U17" i="5"/>
  <c r="V17" i="5"/>
  <c r="W17" i="5"/>
  <c r="X17" i="5"/>
  <c r="Y17" i="5"/>
  <c r="Z17" i="5"/>
  <c r="R91" i="5"/>
  <c r="S91" i="5"/>
  <c r="T91" i="5"/>
  <c r="U91" i="5"/>
  <c r="V91" i="5"/>
  <c r="W91" i="5"/>
  <c r="X91" i="5"/>
  <c r="Y91" i="5"/>
  <c r="Z91" i="5"/>
  <c r="R92" i="5"/>
  <c r="S92" i="5"/>
  <c r="T92" i="5"/>
  <c r="U92" i="5"/>
  <c r="V92" i="5"/>
  <c r="W92" i="5"/>
  <c r="X92" i="5"/>
  <c r="Y92" i="5"/>
  <c r="Z92" i="5"/>
  <c r="R101" i="5"/>
  <c r="S101" i="5"/>
  <c r="T101" i="5"/>
  <c r="U101" i="5"/>
  <c r="V101" i="5"/>
  <c r="W101" i="5"/>
  <c r="X101" i="5"/>
  <c r="Y101" i="5"/>
  <c r="Z101" i="5"/>
  <c r="R35" i="5"/>
  <c r="S35" i="5"/>
  <c r="T35" i="5"/>
  <c r="U35" i="5"/>
  <c r="V35" i="5"/>
  <c r="W35" i="5"/>
  <c r="X35" i="5"/>
  <c r="Y35" i="5"/>
  <c r="Z35" i="5"/>
  <c r="R55" i="5"/>
  <c r="S55" i="5"/>
  <c r="T55" i="5"/>
  <c r="U55" i="5"/>
  <c r="V55" i="5"/>
  <c r="W55" i="5"/>
  <c r="X55" i="5"/>
  <c r="Y55" i="5"/>
  <c r="Z55" i="5"/>
  <c r="R71" i="5"/>
  <c r="S71" i="5"/>
  <c r="T71" i="5"/>
  <c r="U71" i="5"/>
  <c r="V71" i="5"/>
  <c r="W71" i="5"/>
  <c r="X71" i="5"/>
  <c r="Y71" i="5"/>
  <c r="Z71" i="5"/>
  <c r="R103" i="5"/>
  <c r="S103" i="5"/>
  <c r="T103" i="5"/>
  <c r="U103" i="5"/>
  <c r="V103" i="5"/>
  <c r="W103" i="5"/>
  <c r="X103" i="5"/>
  <c r="Y103" i="5"/>
  <c r="Z103" i="5"/>
  <c r="R76" i="5"/>
  <c r="S76" i="5"/>
  <c r="T76" i="5"/>
  <c r="U76" i="5"/>
  <c r="V76" i="5"/>
  <c r="W76" i="5"/>
  <c r="X76" i="5"/>
  <c r="Y76" i="5"/>
  <c r="Z76" i="5"/>
  <c r="R39" i="5"/>
  <c r="S39" i="5"/>
  <c r="T39" i="5"/>
  <c r="U39" i="5"/>
  <c r="V39" i="5"/>
  <c r="W39" i="5"/>
  <c r="X39" i="5"/>
  <c r="Y39" i="5"/>
  <c r="Z39" i="5"/>
  <c r="R97" i="5"/>
  <c r="S97" i="5"/>
  <c r="T97" i="5"/>
  <c r="U97" i="5"/>
  <c r="V97" i="5"/>
  <c r="W97" i="5"/>
  <c r="X97" i="5"/>
  <c r="Y97" i="5"/>
  <c r="Z97" i="5"/>
  <c r="R104" i="5"/>
  <c r="S104" i="5"/>
  <c r="T104" i="5"/>
  <c r="U104" i="5"/>
  <c r="V104" i="5"/>
  <c r="W104" i="5"/>
  <c r="X104" i="5"/>
  <c r="Y104" i="5"/>
  <c r="Z104" i="5"/>
  <c r="R114" i="5"/>
  <c r="S114" i="5"/>
  <c r="T114" i="5"/>
  <c r="U114" i="5"/>
  <c r="V114" i="5"/>
  <c r="W114" i="5"/>
  <c r="X114" i="5"/>
  <c r="Y114" i="5"/>
  <c r="Z114" i="5"/>
  <c r="R49" i="5"/>
  <c r="S49" i="5"/>
  <c r="T49" i="5"/>
  <c r="U49" i="5"/>
  <c r="V49" i="5"/>
  <c r="W49" i="5"/>
  <c r="X49" i="5"/>
  <c r="Y49" i="5"/>
  <c r="Z49" i="5"/>
  <c r="R36" i="5"/>
  <c r="S36" i="5"/>
  <c r="T36" i="5"/>
  <c r="U36" i="5"/>
  <c r="V36" i="5"/>
  <c r="W36" i="5"/>
  <c r="X36" i="5"/>
  <c r="Y36" i="5"/>
  <c r="Z36" i="5"/>
  <c r="R3" i="5" l="1"/>
  <c r="S3" i="5"/>
  <c r="T3" i="5"/>
  <c r="U3" i="5"/>
  <c r="V3" i="5"/>
  <c r="W3" i="5"/>
  <c r="X3" i="5"/>
  <c r="Y3" i="5"/>
  <c r="Z3" i="5"/>
  <c r="Q163" i="1" l="1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56" i="3"/>
  <c r="B56" i="3"/>
  <c r="A57" i="3"/>
  <c r="B57" i="3"/>
  <c r="A58" i="3"/>
  <c r="B58" i="3"/>
  <c r="A59" i="3"/>
  <c r="B59" i="3"/>
  <c r="A60" i="3"/>
  <c r="B60" i="3"/>
  <c r="A61" i="3"/>
  <c r="B61" i="3"/>
  <c r="A62" i="3"/>
  <c r="B62" i="3"/>
  <c r="A63" i="3"/>
  <c r="B63" i="3"/>
  <c r="A64" i="3"/>
  <c r="B64" i="3"/>
  <c r="A65" i="3"/>
  <c r="B65" i="3"/>
  <c r="A66" i="3"/>
  <c r="B66" i="3"/>
  <c r="A67" i="3"/>
  <c r="B67" i="3"/>
  <c r="A68" i="3"/>
  <c r="B68" i="3"/>
  <c r="A69" i="3"/>
  <c r="B69" i="3"/>
  <c r="A70" i="3"/>
  <c r="B70" i="3"/>
  <c r="A71" i="3"/>
  <c r="B71" i="3"/>
  <c r="A72" i="3"/>
  <c r="B72" i="3"/>
  <c r="A73" i="3"/>
  <c r="B73" i="3"/>
  <c r="A74" i="3"/>
  <c r="B74" i="3"/>
  <c r="A75" i="3"/>
  <c r="B75" i="3"/>
  <c r="A76" i="3"/>
  <c r="B76" i="3"/>
  <c r="A77" i="3"/>
  <c r="B77" i="3"/>
  <c r="A78" i="3"/>
  <c r="B78" i="3"/>
  <c r="A79" i="3"/>
  <c r="B79" i="3"/>
  <c r="A80" i="3"/>
  <c r="B80" i="3"/>
  <c r="A81" i="3"/>
  <c r="B81" i="3"/>
  <c r="A82" i="3"/>
  <c r="B82" i="3"/>
  <c r="A83" i="3"/>
  <c r="B83" i="3"/>
  <c r="A84" i="3"/>
  <c r="B84" i="3"/>
  <c r="A85" i="3"/>
  <c r="B85" i="3"/>
  <c r="A86" i="3"/>
  <c r="B86" i="3"/>
  <c r="A87" i="3"/>
  <c r="B87" i="3"/>
  <c r="A88" i="3"/>
  <c r="B88" i="3"/>
  <c r="A89" i="3"/>
  <c r="B89" i="3"/>
  <c r="A90" i="3"/>
  <c r="B90" i="3"/>
  <c r="A91" i="3"/>
  <c r="B91" i="3"/>
  <c r="A92" i="3"/>
  <c r="B92" i="3"/>
  <c r="A93" i="3"/>
  <c r="B93" i="3"/>
  <c r="A94" i="3"/>
  <c r="B94" i="3"/>
  <c r="A95" i="3"/>
  <c r="B95" i="3"/>
  <c r="A96" i="3"/>
  <c r="B96" i="3"/>
  <c r="A97" i="3"/>
  <c r="B97" i="3"/>
  <c r="A98" i="3"/>
  <c r="B98" i="3"/>
  <c r="A99" i="3"/>
  <c r="B99" i="3"/>
  <c r="A100" i="3"/>
  <c r="B100" i="3"/>
  <c r="A101" i="3"/>
  <c r="B101" i="3"/>
  <c r="A102" i="3"/>
  <c r="B102" i="3"/>
  <c r="A103" i="3"/>
  <c r="B103" i="3"/>
  <c r="A104" i="3"/>
  <c r="B104" i="3"/>
  <c r="A105" i="3"/>
  <c r="B105" i="3"/>
  <c r="A106" i="3"/>
  <c r="B106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A201" i="3"/>
  <c r="B201" i="3"/>
  <c r="A202" i="3"/>
  <c r="B202" i="3"/>
  <c r="A203" i="3"/>
  <c r="B203" i="3"/>
  <c r="A204" i="3"/>
  <c r="B204" i="3"/>
  <c r="A205" i="3"/>
  <c r="B205" i="3"/>
  <c r="A206" i="3"/>
  <c r="B206" i="3"/>
  <c r="A207" i="3"/>
  <c r="B207" i="3"/>
  <c r="A208" i="3"/>
  <c r="B208" i="3"/>
  <c r="A209" i="3"/>
  <c r="B209" i="3"/>
  <c r="A210" i="3"/>
  <c r="B210" i="3"/>
  <c r="A211" i="3"/>
  <c r="B211" i="3"/>
  <c r="A212" i="3"/>
  <c r="B212" i="3"/>
  <c r="A213" i="3"/>
  <c r="B213" i="3"/>
  <c r="A214" i="3"/>
  <c r="B214" i="3"/>
  <c r="A215" i="3"/>
  <c r="B215" i="3"/>
  <c r="A216" i="3"/>
  <c r="B216" i="3"/>
  <c r="A217" i="3"/>
  <c r="B217" i="3"/>
  <c r="A218" i="3"/>
  <c r="B218" i="3"/>
  <c r="A219" i="3"/>
  <c r="B219" i="3"/>
  <c r="A220" i="3"/>
  <c r="B220" i="3"/>
  <c r="A221" i="3"/>
  <c r="B221" i="3"/>
  <c r="A222" i="3"/>
  <c r="B222" i="3"/>
  <c r="A223" i="3"/>
  <c r="B223" i="3"/>
  <c r="A224" i="3"/>
  <c r="B224" i="3"/>
  <c r="A225" i="3"/>
  <c r="B225" i="3"/>
  <c r="A226" i="3"/>
  <c r="B226" i="3"/>
  <c r="A227" i="3"/>
  <c r="B227" i="3"/>
  <c r="A228" i="3"/>
  <c r="B228" i="3"/>
  <c r="A229" i="3"/>
  <c r="B229" i="3"/>
  <c r="A230" i="3"/>
  <c r="B230" i="3"/>
  <c r="A231" i="3"/>
  <c r="B231" i="3"/>
  <c r="A232" i="3"/>
  <c r="B232" i="3"/>
  <c r="A233" i="3"/>
  <c r="B233" i="3"/>
  <c r="A234" i="3"/>
  <c r="B234" i="3"/>
  <c r="A235" i="3"/>
  <c r="B235" i="3"/>
  <c r="A236" i="3"/>
  <c r="B236" i="3"/>
  <c r="A237" i="3"/>
  <c r="B237" i="3"/>
  <c r="A238" i="3"/>
  <c r="B238" i="3"/>
  <c r="A239" i="3"/>
  <c r="B239" i="3"/>
  <c r="A240" i="3"/>
  <c r="B240" i="3"/>
  <c r="A241" i="3"/>
  <c r="B241" i="3"/>
  <c r="A242" i="3"/>
  <c r="B242" i="3"/>
  <c r="A243" i="3"/>
  <c r="B243" i="3"/>
  <c r="A244" i="3"/>
  <c r="B244" i="3"/>
  <c r="A245" i="3"/>
  <c r="B245" i="3"/>
  <c r="A246" i="3"/>
  <c r="B246" i="3"/>
  <c r="A247" i="3"/>
  <c r="B247" i="3"/>
  <c r="A248" i="3"/>
  <c r="B248" i="3"/>
  <c r="A249" i="3"/>
  <c r="B249" i="3"/>
  <c r="A250" i="3"/>
  <c r="B250" i="3"/>
  <c r="A251" i="3"/>
  <c r="B251" i="3"/>
  <c r="A252" i="3"/>
  <c r="B252" i="3"/>
  <c r="A253" i="3"/>
  <c r="B253" i="3"/>
  <c r="A254" i="3"/>
  <c r="B254" i="3"/>
  <c r="A255" i="3"/>
  <c r="B255" i="3"/>
  <c r="A256" i="3"/>
  <c r="B256" i="3"/>
  <c r="A257" i="3"/>
  <c r="B257" i="3"/>
  <c r="A258" i="3"/>
  <c r="B258" i="3"/>
  <c r="A259" i="3"/>
  <c r="B259" i="3"/>
  <c r="A260" i="3"/>
  <c r="B260" i="3"/>
  <c r="A261" i="3"/>
  <c r="B261" i="3"/>
  <c r="A262" i="3"/>
  <c r="B262" i="3"/>
  <c r="A263" i="3"/>
  <c r="B263" i="3"/>
  <c r="A264" i="3"/>
  <c r="B264" i="3"/>
  <c r="A265" i="3"/>
  <c r="B265" i="3"/>
  <c r="A266" i="3"/>
  <c r="B266" i="3"/>
  <c r="A267" i="3"/>
  <c r="B267" i="3"/>
  <c r="A268" i="3"/>
  <c r="B268" i="3"/>
  <c r="A269" i="3"/>
  <c r="B269" i="3"/>
  <c r="A270" i="3"/>
  <c r="B270" i="3"/>
  <c r="A271" i="3"/>
  <c r="B271" i="3"/>
  <c r="A272" i="3"/>
  <c r="B272" i="3"/>
  <c r="A273" i="3"/>
  <c r="B273" i="3"/>
  <c r="A274" i="3"/>
  <c r="B274" i="3"/>
  <c r="A275" i="3"/>
  <c r="B275" i="3"/>
  <c r="A276" i="3"/>
  <c r="B276" i="3"/>
  <c r="A277" i="3"/>
  <c r="B277" i="3"/>
  <c r="A278" i="3"/>
  <c r="B278" i="3"/>
  <c r="A279" i="3"/>
  <c r="B279" i="3"/>
  <c r="A280" i="3"/>
  <c r="B280" i="3"/>
  <c r="A281" i="3"/>
  <c r="B281" i="3"/>
  <c r="A282" i="3"/>
  <c r="B282" i="3"/>
  <c r="A283" i="3"/>
  <c r="B283" i="3"/>
  <c r="A284" i="3"/>
  <c r="B284" i="3"/>
  <c r="A285" i="3"/>
  <c r="B285" i="3"/>
  <c r="A286" i="3"/>
  <c r="B286" i="3"/>
  <c r="A287" i="3"/>
  <c r="B287" i="3"/>
  <c r="A288" i="3"/>
  <c r="B288" i="3"/>
  <c r="A289" i="3"/>
  <c r="B289" i="3"/>
  <c r="A290" i="3"/>
  <c r="B290" i="3"/>
  <c r="A291" i="3"/>
  <c r="B291" i="3"/>
  <c r="A292" i="3"/>
  <c r="B292" i="3"/>
  <c r="A293" i="3"/>
  <c r="B293" i="3"/>
  <c r="A294" i="3"/>
  <c r="B294" i="3"/>
  <c r="A295" i="3"/>
  <c r="B295" i="3"/>
  <c r="A296" i="3"/>
  <c r="B296" i="3"/>
  <c r="A297" i="3"/>
  <c r="B297" i="3"/>
  <c r="A298" i="3"/>
  <c r="B298" i="3"/>
  <c r="A299" i="3"/>
  <c r="B299" i="3"/>
  <c r="A300" i="3"/>
  <c r="B300" i="3"/>
  <c r="A301" i="3"/>
  <c r="B301" i="3"/>
  <c r="A302" i="3"/>
  <c r="B302" i="3"/>
  <c r="A303" i="3"/>
  <c r="B303" i="3"/>
  <c r="A304" i="3"/>
  <c r="B304" i="3"/>
  <c r="A305" i="3"/>
  <c r="B305" i="3"/>
  <c r="A306" i="3"/>
  <c r="B306" i="3"/>
  <c r="A307" i="3"/>
  <c r="B307" i="3"/>
  <c r="A308" i="3"/>
  <c r="B308" i="3"/>
  <c r="A309" i="3"/>
  <c r="B309" i="3"/>
  <c r="A310" i="3"/>
  <c r="B310" i="3"/>
  <c r="A311" i="3"/>
  <c r="B311" i="3"/>
  <c r="A312" i="3"/>
  <c r="B312" i="3"/>
  <c r="A313" i="3"/>
  <c r="B313" i="3"/>
  <c r="A314" i="3"/>
  <c r="B314" i="3"/>
  <c r="A315" i="3"/>
  <c r="B315" i="3"/>
  <c r="A316" i="3"/>
  <c r="B316" i="3"/>
  <c r="A317" i="3"/>
  <c r="B317" i="3"/>
  <c r="A318" i="3"/>
  <c r="B318" i="3"/>
  <c r="A319" i="3"/>
  <c r="B319" i="3"/>
  <c r="A320" i="3"/>
  <c r="B320" i="3"/>
  <c r="A321" i="3"/>
  <c r="B321" i="3"/>
  <c r="A322" i="3"/>
  <c r="B322" i="3"/>
  <c r="A323" i="3"/>
  <c r="B323" i="3"/>
  <c r="A324" i="3"/>
  <c r="B324" i="3"/>
  <c r="A325" i="3"/>
  <c r="B325" i="3"/>
  <c r="A326" i="3"/>
  <c r="B326" i="3"/>
  <c r="A327" i="3"/>
  <c r="B327" i="3"/>
  <c r="A328" i="3"/>
  <c r="B328" i="3"/>
  <c r="A329" i="3"/>
  <c r="B329" i="3"/>
  <c r="A330" i="3"/>
  <c r="B330" i="3"/>
  <c r="A331" i="3"/>
  <c r="B331" i="3"/>
  <c r="A332" i="3"/>
  <c r="B332" i="3"/>
  <c r="A333" i="3"/>
  <c r="B333" i="3"/>
  <c r="A334" i="3"/>
  <c r="B334" i="3"/>
  <c r="A335" i="3"/>
  <c r="B335" i="3"/>
  <c r="A336" i="3"/>
  <c r="B336" i="3"/>
  <c r="A337" i="3"/>
  <c r="B337" i="3"/>
  <c r="A338" i="3"/>
  <c r="B338" i="3"/>
  <c r="A339" i="3"/>
  <c r="B339" i="3"/>
  <c r="A340" i="3"/>
  <c r="B340" i="3"/>
  <c r="A341" i="3"/>
  <c r="B341" i="3"/>
  <c r="A342" i="3"/>
  <c r="B342" i="3"/>
  <c r="A343" i="3"/>
  <c r="B343" i="3"/>
  <c r="A344" i="3"/>
  <c r="B344" i="3"/>
  <c r="A345" i="3"/>
  <c r="B345" i="3"/>
  <c r="A346" i="3"/>
  <c r="B346" i="3"/>
  <c r="A347" i="3"/>
  <c r="B347" i="3"/>
  <c r="A348" i="3"/>
  <c r="B348" i="3"/>
  <c r="A349" i="3"/>
  <c r="B349" i="3"/>
  <c r="A350" i="3"/>
  <c r="B350" i="3"/>
  <c r="A351" i="3"/>
  <c r="B351" i="3"/>
  <c r="A352" i="3"/>
  <c r="B352" i="3"/>
  <c r="A353" i="3"/>
  <c r="B353" i="3"/>
  <c r="A354" i="3"/>
  <c r="B354" i="3"/>
  <c r="A355" i="3"/>
  <c r="B355" i="3"/>
  <c r="A356" i="3"/>
  <c r="B356" i="3"/>
  <c r="A357" i="3"/>
  <c r="B357" i="3"/>
  <c r="A358" i="3"/>
  <c r="B358" i="3"/>
  <c r="A359" i="3"/>
  <c r="B359" i="3"/>
  <c r="A360" i="3"/>
  <c r="B360" i="3"/>
  <c r="A361" i="3"/>
  <c r="B361" i="3"/>
  <c r="A362" i="3"/>
  <c r="B362" i="3"/>
  <c r="A363" i="3"/>
  <c r="B363" i="3"/>
  <c r="A364" i="3"/>
  <c r="B364" i="3"/>
  <c r="A365" i="3"/>
  <c r="B365" i="3"/>
  <c r="A366" i="3"/>
  <c r="B366" i="3"/>
  <c r="A367" i="3"/>
  <c r="B367" i="3"/>
  <c r="A368" i="3"/>
  <c r="B368" i="3"/>
  <c r="A369" i="3"/>
  <c r="B369" i="3"/>
  <c r="A370" i="3"/>
  <c r="B370" i="3"/>
  <c r="A371" i="3"/>
  <c r="B371" i="3"/>
  <c r="A372" i="3"/>
  <c r="B372" i="3"/>
  <c r="A373" i="3"/>
  <c r="B373" i="3"/>
  <c r="A374" i="3"/>
  <c r="B374" i="3"/>
  <c r="A375" i="3"/>
  <c r="B375" i="3"/>
  <c r="A376" i="3"/>
  <c r="B376" i="3"/>
  <c r="A377" i="3"/>
  <c r="B377" i="3"/>
  <c r="A378" i="3"/>
  <c r="B378" i="3"/>
  <c r="A379" i="3"/>
  <c r="B379" i="3"/>
  <c r="A380" i="3"/>
  <c r="B380" i="3"/>
  <c r="A381" i="3"/>
  <c r="B381" i="3"/>
  <c r="A382" i="3"/>
  <c r="B38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463" i="3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B7" i="3" l="1"/>
  <c r="B6" i="3"/>
  <c r="M1" i="5"/>
  <c r="A7" i="3"/>
  <c r="H6" i="3" l="1"/>
  <c r="C12" i="3" l="1"/>
  <c r="C10" i="3"/>
  <c r="C20" i="3"/>
  <c r="C23" i="3"/>
  <c r="C26" i="3"/>
  <c r="C36" i="3"/>
  <c r="C39" i="3"/>
  <c r="C42" i="3"/>
  <c r="C52" i="3"/>
  <c r="C55" i="3"/>
  <c r="C58" i="3"/>
  <c r="C68" i="3"/>
  <c r="C71" i="3"/>
  <c r="C74" i="3"/>
  <c r="C84" i="3"/>
  <c r="C87" i="3"/>
  <c r="C90" i="3"/>
  <c r="C100" i="3"/>
  <c r="C103" i="3"/>
  <c r="C106" i="3"/>
  <c r="C116" i="3"/>
  <c r="C119" i="3"/>
  <c r="C122" i="3"/>
  <c r="C132" i="3"/>
  <c r="C135" i="3"/>
  <c r="C138" i="3"/>
  <c r="C148" i="3"/>
  <c r="C151" i="3"/>
  <c r="C154" i="3"/>
  <c r="C164" i="3"/>
  <c r="C167" i="3"/>
  <c r="C170" i="3"/>
  <c r="C180" i="3"/>
  <c r="C183" i="3"/>
  <c r="C186" i="3"/>
  <c r="C196" i="3"/>
  <c r="C199" i="3"/>
  <c r="C202" i="3"/>
  <c r="C212" i="3"/>
  <c r="C215" i="3"/>
  <c r="C218" i="3"/>
  <c r="C228" i="3"/>
  <c r="C231" i="3"/>
  <c r="C234" i="3"/>
  <c r="C244" i="3"/>
  <c r="C247" i="3"/>
  <c r="C250" i="3"/>
  <c r="C260" i="3"/>
  <c r="C263" i="3"/>
  <c r="C266" i="3"/>
  <c r="C276" i="3"/>
  <c r="C279" i="3"/>
  <c r="C282" i="3"/>
  <c r="C292" i="3"/>
  <c r="C295" i="3"/>
  <c r="C298" i="3"/>
  <c r="C308" i="3"/>
  <c r="C311" i="3"/>
  <c r="C314" i="3"/>
  <c r="C323" i="3"/>
  <c r="C326" i="3"/>
  <c r="C332" i="3"/>
  <c r="C335" i="3"/>
  <c r="C11" i="3"/>
  <c r="C22" i="3"/>
  <c r="C27" i="3"/>
  <c r="C30" i="3"/>
  <c r="C44" i="3"/>
  <c r="C47" i="3"/>
  <c r="C50" i="3"/>
  <c r="C64" i="3"/>
  <c r="C67" i="3"/>
  <c r="C72" i="3"/>
  <c r="C86" i="3"/>
  <c r="C91" i="3"/>
  <c r="C94" i="3"/>
  <c r="C108" i="3"/>
  <c r="C111" i="3"/>
  <c r="C114" i="3"/>
  <c r="C128" i="3"/>
  <c r="C131" i="3"/>
  <c r="C136" i="3"/>
  <c r="C150" i="3"/>
  <c r="C155" i="3"/>
  <c r="C158" i="3"/>
  <c r="C172" i="3"/>
  <c r="C175" i="3"/>
  <c r="C178" i="3"/>
  <c r="C192" i="3"/>
  <c r="C195" i="3"/>
  <c r="C200" i="3"/>
  <c r="C214" i="3"/>
  <c r="C219" i="3"/>
  <c r="C222" i="3"/>
  <c r="C236" i="3"/>
  <c r="C239" i="3"/>
  <c r="C242" i="3"/>
  <c r="C256" i="3"/>
  <c r="C259" i="3"/>
  <c r="C264" i="3"/>
  <c r="C278" i="3"/>
  <c r="C283" i="3"/>
  <c r="C286" i="3"/>
  <c r="C300" i="3"/>
  <c r="C303" i="3"/>
  <c r="C306" i="3"/>
  <c r="C320" i="3"/>
  <c r="C327" i="3"/>
  <c r="C340" i="3"/>
  <c r="C353" i="3"/>
  <c r="C361" i="3"/>
  <c r="C369" i="3"/>
  <c r="C377" i="3"/>
  <c r="C385" i="3"/>
  <c r="C393" i="3"/>
  <c r="C401" i="3"/>
  <c r="C409" i="3"/>
  <c r="C417" i="3"/>
  <c r="C425" i="3"/>
  <c r="C433" i="3"/>
  <c r="C16" i="3"/>
  <c r="C19" i="3"/>
  <c r="C24" i="3"/>
  <c r="C38" i="3"/>
  <c r="C43" i="3"/>
  <c r="C46" i="3"/>
  <c r="C60" i="3"/>
  <c r="C63" i="3"/>
  <c r="C66" i="3"/>
  <c r="C80" i="3"/>
  <c r="C83" i="3"/>
  <c r="C88" i="3"/>
  <c r="C102" i="3"/>
  <c r="C107" i="3"/>
  <c r="C110" i="3"/>
  <c r="C124" i="3"/>
  <c r="C127" i="3"/>
  <c r="C130" i="3"/>
  <c r="C144" i="3"/>
  <c r="C147" i="3"/>
  <c r="C152" i="3"/>
  <c r="C166" i="3"/>
  <c r="C171" i="3"/>
  <c r="C174" i="3"/>
  <c r="C188" i="3"/>
  <c r="C191" i="3"/>
  <c r="C194" i="3"/>
  <c r="C208" i="3"/>
  <c r="C211" i="3"/>
  <c r="C216" i="3"/>
  <c r="C230" i="3"/>
  <c r="C235" i="3"/>
  <c r="C238" i="3"/>
  <c r="C15" i="3"/>
  <c r="C18" i="3"/>
  <c r="C32" i="3"/>
  <c r="C35" i="3"/>
  <c r="C40" i="3"/>
  <c r="C54" i="3"/>
  <c r="C59" i="3"/>
  <c r="C62" i="3"/>
  <c r="C76" i="3"/>
  <c r="C79" i="3"/>
  <c r="C82" i="3"/>
  <c r="C96" i="3"/>
  <c r="C99" i="3"/>
  <c r="C104" i="3"/>
  <c r="C118" i="3"/>
  <c r="C123" i="3"/>
  <c r="C126" i="3"/>
  <c r="C140" i="3"/>
  <c r="C143" i="3"/>
  <c r="C146" i="3"/>
  <c r="C160" i="3"/>
  <c r="C163" i="3"/>
  <c r="C168" i="3"/>
  <c r="C182" i="3"/>
  <c r="C187" i="3"/>
  <c r="C190" i="3"/>
  <c r="C204" i="3"/>
  <c r="C207" i="3"/>
  <c r="C210" i="3"/>
  <c r="C224" i="3"/>
  <c r="C227" i="3"/>
  <c r="C232" i="3"/>
  <c r="C246" i="3"/>
  <c r="C251" i="3"/>
  <c r="C254" i="3"/>
  <c r="C268" i="3"/>
  <c r="C271" i="3"/>
  <c r="C274" i="3"/>
  <c r="C288" i="3"/>
  <c r="C291" i="3"/>
  <c r="C296" i="3"/>
  <c r="C310" i="3"/>
  <c r="C315" i="3"/>
  <c r="C318" i="3"/>
  <c r="C331" i="3"/>
  <c r="C336" i="3"/>
  <c r="C344" i="3"/>
  <c r="C349" i="3"/>
  <c r="C357" i="3"/>
  <c r="C365" i="3"/>
  <c r="C373" i="3"/>
  <c r="C381" i="3"/>
  <c r="C389" i="3"/>
  <c r="C397" i="3"/>
  <c r="C405" i="3"/>
  <c r="C413" i="3"/>
  <c r="C421" i="3"/>
  <c r="C429" i="3"/>
  <c r="C437" i="3"/>
  <c r="C445" i="3"/>
  <c r="C453" i="3"/>
  <c r="C461" i="3"/>
  <c r="C469" i="3"/>
  <c r="C477" i="3"/>
  <c r="C485" i="3"/>
  <c r="C493" i="3"/>
  <c r="C501" i="3"/>
  <c r="C509" i="3"/>
  <c r="C517" i="3"/>
  <c r="C525" i="3"/>
  <c r="C533" i="3"/>
  <c r="C541" i="3"/>
  <c r="C549" i="3"/>
  <c r="C56" i="3"/>
  <c r="C75" i="3"/>
  <c r="C92" i="3"/>
  <c r="C142" i="3"/>
  <c r="C159" i="3"/>
  <c r="C176" i="3"/>
  <c r="C226" i="3"/>
  <c r="C243" i="3"/>
  <c r="C252" i="3"/>
  <c r="C280" i="3"/>
  <c r="C287" i="3"/>
  <c r="C294" i="3"/>
  <c r="C324" i="3"/>
  <c r="C342" i="3"/>
  <c r="C351" i="3"/>
  <c r="C367" i="3"/>
  <c r="C383" i="3"/>
  <c r="C399" i="3"/>
  <c r="C415" i="3"/>
  <c r="C431" i="3"/>
  <c r="C443" i="3"/>
  <c r="C455" i="3"/>
  <c r="C465" i="3"/>
  <c r="C475" i="3"/>
  <c r="C487" i="3"/>
  <c r="C497" i="3"/>
  <c r="C507" i="3"/>
  <c r="C519" i="3"/>
  <c r="C529" i="3"/>
  <c r="C539" i="3"/>
  <c r="C551" i="3"/>
  <c r="C34" i="3"/>
  <c r="C51" i="3"/>
  <c r="C70" i="3"/>
  <c r="C120" i="3"/>
  <c r="C139" i="3"/>
  <c r="C156" i="3"/>
  <c r="C206" i="3"/>
  <c r="C223" i="3"/>
  <c r="C240" i="3"/>
  <c r="C270" i="3"/>
  <c r="C275" i="3"/>
  <c r="C284" i="3"/>
  <c r="C312" i="3"/>
  <c r="C319" i="3"/>
  <c r="C328" i="3"/>
  <c r="C339" i="3"/>
  <c r="C355" i="3"/>
  <c r="C371" i="3"/>
  <c r="C387" i="3"/>
  <c r="C403" i="3"/>
  <c r="C419" i="3"/>
  <c r="C435" i="3"/>
  <c r="C447" i="3"/>
  <c r="C457" i="3"/>
  <c r="C467" i="3"/>
  <c r="C479" i="3"/>
  <c r="C489" i="3"/>
  <c r="C499" i="3"/>
  <c r="C511" i="3"/>
  <c r="C521" i="3"/>
  <c r="C531" i="3"/>
  <c r="C543" i="3"/>
  <c r="C553" i="3"/>
  <c r="C14" i="3"/>
  <c r="C31" i="3"/>
  <c r="C48" i="3"/>
  <c r="C98" i="3"/>
  <c r="C115" i="3"/>
  <c r="C134" i="3"/>
  <c r="C184" i="3"/>
  <c r="C203" i="3"/>
  <c r="C220" i="3"/>
  <c r="C258" i="3"/>
  <c r="C267" i="3"/>
  <c r="C272" i="3"/>
  <c r="C302" i="3"/>
  <c r="C307" i="3"/>
  <c r="C316" i="3"/>
  <c r="C334" i="3"/>
  <c r="C359" i="3"/>
  <c r="C375" i="3"/>
  <c r="C391" i="3"/>
  <c r="C407" i="3"/>
  <c r="C423" i="3"/>
  <c r="C439" i="3"/>
  <c r="C449" i="3"/>
  <c r="C459" i="3"/>
  <c r="C471" i="3"/>
  <c r="C481" i="3"/>
  <c r="C491" i="3"/>
  <c r="C503" i="3"/>
  <c r="C513" i="3"/>
  <c r="C523" i="3"/>
  <c r="C535" i="3"/>
  <c r="C545" i="3"/>
  <c r="C28" i="3"/>
  <c r="C78" i="3"/>
  <c r="C95" i="3"/>
  <c r="C112" i="3"/>
  <c r="C162" i="3"/>
  <c r="C179" i="3"/>
  <c r="C198" i="3"/>
  <c r="C248" i="3"/>
  <c r="C255" i="3"/>
  <c r="C262" i="3"/>
  <c r="C290" i="3"/>
  <c r="C299" i="3"/>
  <c r="C304" i="3"/>
  <c r="C347" i="3"/>
  <c r="C363" i="3"/>
  <c r="C379" i="3"/>
  <c r="C395" i="3"/>
  <c r="C411" i="3"/>
  <c r="C427" i="3"/>
  <c r="C441" i="3"/>
  <c r="C451" i="3"/>
  <c r="C463" i="3"/>
  <c r="C473" i="3"/>
  <c r="C483" i="3"/>
  <c r="C495" i="3"/>
  <c r="C505" i="3"/>
  <c r="C515" i="3"/>
  <c r="C527" i="3"/>
  <c r="C537" i="3"/>
  <c r="C547" i="3"/>
  <c r="C544" i="3"/>
  <c r="C502" i="3"/>
  <c r="C448" i="3"/>
  <c r="C404" i="3"/>
  <c r="C313" i="3"/>
  <c r="C9" i="3"/>
  <c r="C520" i="3"/>
  <c r="C478" i="3"/>
  <c r="C444" i="3"/>
  <c r="C384" i="3"/>
  <c r="C309" i="3"/>
  <c r="C117" i="3"/>
  <c r="C518" i="3"/>
  <c r="C484" i="3"/>
  <c r="C428" i="3"/>
  <c r="C364" i="3"/>
  <c r="C249" i="3"/>
  <c r="C470" i="3"/>
  <c r="C504" i="3"/>
  <c r="C462" i="3"/>
  <c r="C408" i="3"/>
  <c r="C273" i="3"/>
  <c r="C546" i="3"/>
  <c r="C514" i="3"/>
  <c r="C482" i="3"/>
  <c r="C450" i="3"/>
  <c r="C418" i="3"/>
  <c r="C386" i="3"/>
  <c r="C354" i="3"/>
  <c r="C333" i="3"/>
  <c r="C257" i="3"/>
  <c r="C165" i="3"/>
  <c r="C73" i="3"/>
  <c r="C185" i="3"/>
  <c r="C113" i="3"/>
  <c r="C8" i="3"/>
  <c r="C406" i="3"/>
  <c r="C374" i="3"/>
  <c r="C345" i="3"/>
  <c r="C289" i="3"/>
  <c r="C197" i="3"/>
  <c r="C105" i="3"/>
  <c r="C33" i="3"/>
  <c r="C317" i="3"/>
  <c r="C253" i="3"/>
  <c r="C189" i="3"/>
  <c r="C125" i="3"/>
  <c r="C61" i="3"/>
  <c r="C65" i="3"/>
  <c r="C420" i="3"/>
  <c r="C356" i="3"/>
  <c r="C540" i="3"/>
  <c r="C488" i="3"/>
  <c r="C325" i="3"/>
  <c r="C486" i="3"/>
  <c r="C380" i="3"/>
  <c r="C524" i="3"/>
  <c r="C360" i="3"/>
  <c r="C522" i="3"/>
  <c r="C458" i="3"/>
  <c r="C362" i="3"/>
  <c r="C265" i="3"/>
  <c r="C101" i="3"/>
  <c r="C21" i="3"/>
  <c r="C350" i="3"/>
  <c r="C133" i="3"/>
  <c r="C329" i="3"/>
  <c r="C141" i="3"/>
  <c r="C534" i="3"/>
  <c r="C500" i="3"/>
  <c r="C438" i="3"/>
  <c r="C388" i="3"/>
  <c r="C217" i="3"/>
  <c r="C552" i="3"/>
  <c r="C510" i="3"/>
  <c r="C476" i="3"/>
  <c r="C432" i="3"/>
  <c r="C368" i="3"/>
  <c r="C281" i="3"/>
  <c r="C550" i="3"/>
  <c r="C516" i="3"/>
  <c r="C464" i="3"/>
  <c r="C412" i="3"/>
  <c r="C330" i="3"/>
  <c r="C89" i="3"/>
  <c r="C536" i="3"/>
  <c r="C494" i="3"/>
  <c r="C460" i="3"/>
  <c r="C392" i="3"/>
  <c r="C245" i="3"/>
  <c r="C538" i="3"/>
  <c r="C506" i="3"/>
  <c r="C474" i="3"/>
  <c r="C442" i="3"/>
  <c r="C410" i="3"/>
  <c r="C378" i="3"/>
  <c r="C346" i="3"/>
  <c r="C321" i="3"/>
  <c r="C229" i="3"/>
  <c r="C137" i="3"/>
  <c r="C37" i="3"/>
  <c r="C177" i="3"/>
  <c r="C85" i="3"/>
  <c r="C430" i="3"/>
  <c r="C398" i="3"/>
  <c r="C366" i="3"/>
  <c r="C337" i="3"/>
  <c r="C261" i="3"/>
  <c r="C169" i="3"/>
  <c r="C97" i="3"/>
  <c r="C348" i="3"/>
  <c r="C301" i="3"/>
  <c r="C237" i="3"/>
  <c r="C173" i="3"/>
  <c r="C109" i="3"/>
  <c r="C45" i="3"/>
  <c r="C49" i="3"/>
  <c r="C468" i="3"/>
  <c r="C400" i="3"/>
  <c r="C528" i="3"/>
  <c r="C277" i="3"/>
  <c r="C424" i="3"/>
  <c r="C490" i="3"/>
  <c r="C426" i="3"/>
  <c r="C338" i="3"/>
  <c r="C121" i="3"/>
  <c r="C382" i="3"/>
  <c r="C225" i="3"/>
  <c r="C269" i="3"/>
  <c r="C77" i="3"/>
  <c r="C532" i="3"/>
  <c r="C480" i="3"/>
  <c r="C436" i="3"/>
  <c r="C372" i="3"/>
  <c r="C209" i="3"/>
  <c r="C542" i="3"/>
  <c r="C508" i="3"/>
  <c r="C456" i="3"/>
  <c r="C416" i="3"/>
  <c r="C352" i="3"/>
  <c r="C153" i="3"/>
  <c r="C548" i="3"/>
  <c r="C496" i="3"/>
  <c r="C454" i="3"/>
  <c r="C396" i="3"/>
  <c r="C305" i="3"/>
  <c r="C81" i="3"/>
  <c r="C526" i="3"/>
  <c r="C492" i="3"/>
  <c r="C440" i="3"/>
  <c r="C376" i="3"/>
  <c r="C25" i="3"/>
  <c r="C530" i="3"/>
  <c r="C498" i="3"/>
  <c r="C466" i="3"/>
  <c r="C434" i="3"/>
  <c r="C402" i="3"/>
  <c r="C370" i="3"/>
  <c r="C341" i="3"/>
  <c r="C293" i="3"/>
  <c r="C201" i="3"/>
  <c r="C129" i="3"/>
  <c r="C241" i="3"/>
  <c r="C149" i="3"/>
  <c r="C57" i="3"/>
  <c r="C422" i="3"/>
  <c r="C390" i="3"/>
  <c r="C358" i="3"/>
  <c r="C322" i="3"/>
  <c r="C233" i="3"/>
  <c r="C161" i="3"/>
  <c r="C69" i="3"/>
  <c r="C343" i="3"/>
  <c r="C285" i="3"/>
  <c r="C221" i="3"/>
  <c r="C157" i="3"/>
  <c r="C93" i="3"/>
  <c r="C29" i="3"/>
  <c r="C512" i="3"/>
  <c r="C181" i="3"/>
  <c r="C446" i="3"/>
  <c r="C145" i="3"/>
  <c r="C452" i="3"/>
  <c r="C53" i="3"/>
  <c r="C472" i="3"/>
  <c r="C17" i="3"/>
  <c r="C394" i="3"/>
  <c r="C193" i="3"/>
  <c r="C213" i="3"/>
  <c r="C414" i="3"/>
  <c r="C297" i="3"/>
  <c r="C41" i="3"/>
  <c r="C205" i="3"/>
  <c r="C13" i="3"/>
  <c r="C7" i="3"/>
  <c r="A6" i="3"/>
  <c r="C6" i="3" l="1"/>
  <c r="J7" i="3" l="1"/>
  <c r="E7" i="3" s="1"/>
  <c r="J8" i="3"/>
  <c r="E8" i="3" s="1"/>
  <c r="J12" i="3"/>
  <c r="E12" i="3" s="1"/>
  <c r="J16" i="3"/>
  <c r="E16" i="3" s="1"/>
  <c r="J20" i="3"/>
  <c r="E20" i="3" s="1"/>
  <c r="J24" i="3"/>
  <c r="E24" i="3" s="1"/>
  <c r="J28" i="3"/>
  <c r="E28" i="3" s="1"/>
  <c r="J13" i="3"/>
  <c r="E13" i="3" s="1"/>
  <c r="J17" i="3"/>
  <c r="E17" i="3" s="1"/>
  <c r="J21" i="3"/>
  <c r="E21" i="3" s="1"/>
  <c r="J25" i="3"/>
  <c r="E25" i="3" s="1"/>
  <c r="J29" i="3"/>
  <c r="E29" i="3" s="1"/>
  <c r="J14" i="3"/>
  <c r="E14" i="3" s="1"/>
  <c r="J18" i="3"/>
  <c r="E18" i="3" s="1"/>
  <c r="J22" i="3"/>
  <c r="E22" i="3" s="1"/>
  <c r="J26" i="3"/>
  <c r="E26" i="3" s="1"/>
  <c r="J30" i="3"/>
  <c r="E30" i="3" s="1"/>
  <c r="J11" i="3"/>
  <c r="E11" i="3" s="1"/>
  <c r="J15" i="3"/>
  <c r="E15" i="3" s="1"/>
  <c r="J19" i="3"/>
  <c r="E19" i="3" s="1"/>
  <c r="J23" i="3"/>
  <c r="E23" i="3" s="1"/>
  <c r="J27" i="3"/>
  <c r="E27" i="3" s="1"/>
  <c r="J6" i="3"/>
  <c r="J9" i="3"/>
  <c r="E9" i="3" s="1"/>
  <c r="J10" i="3"/>
  <c r="E10" i="3" s="1"/>
  <c r="J31" i="3"/>
  <c r="E31" i="3" s="1"/>
  <c r="J33" i="3"/>
  <c r="E33" i="3" s="1"/>
  <c r="J34" i="3"/>
  <c r="E34" i="3" s="1"/>
  <c r="J44" i="3"/>
  <c r="E44" i="3" s="1"/>
  <c r="J47" i="3"/>
  <c r="E47" i="3" s="1"/>
  <c r="J49" i="3"/>
  <c r="E49" i="3" s="1"/>
  <c r="J50" i="3"/>
  <c r="E50" i="3" s="1"/>
  <c r="J60" i="3"/>
  <c r="E60" i="3" s="1"/>
  <c r="J63" i="3"/>
  <c r="E63" i="3" s="1"/>
  <c r="J65" i="3"/>
  <c r="E65" i="3" s="1"/>
  <c r="J36" i="3"/>
  <c r="E36" i="3" s="1"/>
  <c r="J39" i="3"/>
  <c r="E39" i="3" s="1"/>
  <c r="J41" i="3"/>
  <c r="E41" i="3" s="1"/>
  <c r="J42" i="3"/>
  <c r="E42" i="3" s="1"/>
  <c r="J52" i="3"/>
  <c r="E52" i="3" s="1"/>
  <c r="J55" i="3"/>
  <c r="E55" i="3" s="1"/>
  <c r="J57" i="3"/>
  <c r="E57" i="3" s="1"/>
  <c r="J59" i="3"/>
  <c r="E59" i="3" s="1"/>
  <c r="J69" i="3"/>
  <c r="E69" i="3" s="1"/>
  <c r="J74" i="3"/>
  <c r="E74" i="3" s="1"/>
  <c r="J75" i="3"/>
  <c r="E75" i="3" s="1"/>
  <c r="J76" i="3"/>
  <c r="E76" i="3" s="1"/>
  <c r="J81" i="3"/>
  <c r="E81" i="3" s="1"/>
  <c r="J86" i="3"/>
  <c r="E86" i="3" s="1"/>
  <c r="J87" i="3"/>
  <c r="E87" i="3" s="1"/>
  <c r="J90" i="3"/>
  <c r="E90" i="3" s="1"/>
  <c r="J91" i="3"/>
  <c r="E91" i="3" s="1"/>
  <c r="J93" i="3"/>
  <c r="E93" i="3" s="1"/>
  <c r="J101" i="3"/>
  <c r="E101" i="3" s="1"/>
  <c r="J102" i="3"/>
  <c r="E102" i="3" s="1"/>
  <c r="J109" i="3"/>
  <c r="E109" i="3" s="1"/>
  <c r="J110" i="3"/>
  <c r="E110" i="3" s="1"/>
  <c r="J117" i="3"/>
  <c r="E117" i="3" s="1"/>
  <c r="J118" i="3"/>
  <c r="E118" i="3" s="1"/>
  <c r="J125" i="3"/>
  <c r="E125" i="3" s="1"/>
  <c r="J126" i="3"/>
  <c r="E126" i="3" s="1"/>
  <c r="J133" i="3"/>
  <c r="E133" i="3" s="1"/>
  <c r="J134" i="3"/>
  <c r="E134" i="3" s="1"/>
  <c r="J40" i="3"/>
  <c r="E40" i="3" s="1"/>
  <c r="J43" i="3"/>
  <c r="E43" i="3" s="1"/>
  <c r="J45" i="3"/>
  <c r="E45" i="3" s="1"/>
  <c r="J46" i="3"/>
  <c r="E46" i="3" s="1"/>
  <c r="J56" i="3"/>
  <c r="E56" i="3" s="1"/>
  <c r="J58" i="3"/>
  <c r="E58" i="3" s="1"/>
  <c r="J61" i="3"/>
  <c r="E61" i="3" s="1"/>
  <c r="J62" i="3"/>
  <c r="E62" i="3" s="1"/>
  <c r="J70" i="3"/>
  <c r="E70" i="3" s="1"/>
  <c r="J71" i="3"/>
  <c r="E71" i="3" s="1"/>
  <c r="J72" i="3"/>
  <c r="E72" i="3" s="1"/>
  <c r="J77" i="3"/>
  <c r="E77" i="3" s="1"/>
  <c r="J88" i="3"/>
  <c r="E88" i="3" s="1"/>
  <c r="J92" i="3"/>
  <c r="E92" i="3" s="1"/>
  <c r="J97" i="3"/>
  <c r="E97" i="3" s="1"/>
  <c r="J105" i="3"/>
  <c r="E105" i="3" s="1"/>
  <c r="J107" i="3"/>
  <c r="E107" i="3" s="1"/>
  <c r="J108" i="3"/>
  <c r="E108" i="3" s="1"/>
  <c r="J113" i="3"/>
  <c r="E113" i="3" s="1"/>
  <c r="J120" i="3"/>
  <c r="E120" i="3" s="1"/>
  <c r="J124" i="3"/>
  <c r="E124" i="3" s="1"/>
  <c r="J128" i="3"/>
  <c r="E128" i="3" s="1"/>
  <c r="J132" i="3"/>
  <c r="E132" i="3" s="1"/>
  <c r="J136" i="3"/>
  <c r="E136" i="3" s="1"/>
  <c r="J32" i="3"/>
  <c r="E32" i="3" s="1"/>
  <c r="J38" i="3"/>
  <c r="E38" i="3" s="1"/>
  <c r="J53" i="3"/>
  <c r="E53" i="3" s="1"/>
  <c r="J66" i="3"/>
  <c r="E66" i="3" s="1"/>
  <c r="J73" i="3"/>
  <c r="E73" i="3" s="1"/>
  <c r="J82" i="3"/>
  <c r="E82" i="3" s="1"/>
  <c r="J84" i="3"/>
  <c r="E84" i="3" s="1"/>
  <c r="J95" i="3"/>
  <c r="E95" i="3" s="1"/>
  <c r="J100" i="3"/>
  <c r="E100" i="3" s="1"/>
  <c r="J111" i="3"/>
  <c r="E111" i="3" s="1"/>
  <c r="J116" i="3"/>
  <c r="E116" i="3" s="1"/>
  <c r="J119" i="3"/>
  <c r="E119" i="3" s="1"/>
  <c r="J127" i="3"/>
  <c r="E127" i="3" s="1"/>
  <c r="J135" i="3"/>
  <c r="E135" i="3" s="1"/>
  <c r="J137" i="3"/>
  <c r="E137" i="3" s="1"/>
  <c r="J150" i="3"/>
  <c r="E150" i="3" s="1"/>
  <c r="J151" i="3"/>
  <c r="E151" i="3" s="1"/>
  <c r="J153" i="3"/>
  <c r="E153" i="3" s="1"/>
  <c r="J160" i="3"/>
  <c r="E160" i="3" s="1"/>
  <c r="J161" i="3"/>
  <c r="E161" i="3" s="1"/>
  <c r="J164" i="3"/>
  <c r="E164" i="3" s="1"/>
  <c r="J165" i="3"/>
  <c r="E165" i="3" s="1"/>
  <c r="J168" i="3"/>
  <c r="E168" i="3" s="1"/>
  <c r="J169" i="3"/>
  <c r="E169" i="3" s="1"/>
  <c r="J172" i="3"/>
  <c r="E172" i="3" s="1"/>
  <c r="J173" i="3"/>
  <c r="E173" i="3" s="1"/>
  <c r="J176" i="3"/>
  <c r="E176" i="3" s="1"/>
  <c r="J177" i="3"/>
  <c r="E177" i="3" s="1"/>
  <c r="J180" i="3"/>
  <c r="E180" i="3" s="1"/>
  <c r="J181" i="3"/>
  <c r="E181" i="3" s="1"/>
  <c r="J184" i="3"/>
  <c r="E184" i="3" s="1"/>
  <c r="J185" i="3"/>
  <c r="E185" i="3" s="1"/>
  <c r="J35" i="3"/>
  <c r="E35" i="3" s="1"/>
  <c r="J83" i="3"/>
  <c r="E83" i="3" s="1"/>
  <c r="J94" i="3"/>
  <c r="E94" i="3" s="1"/>
  <c r="J96" i="3"/>
  <c r="E96" i="3" s="1"/>
  <c r="J99" i="3"/>
  <c r="E99" i="3" s="1"/>
  <c r="J112" i="3"/>
  <c r="E112" i="3" s="1"/>
  <c r="J115" i="3"/>
  <c r="E115" i="3" s="1"/>
  <c r="J123" i="3"/>
  <c r="E123" i="3" s="1"/>
  <c r="J131" i="3"/>
  <c r="E131" i="3" s="1"/>
  <c r="J142" i="3"/>
  <c r="E142" i="3" s="1"/>
  <c r="J143" i="3"/>
  <c r="E143" i="3" s="1"/>
  <c r="J145" i="3"/>
  <c r="E145" i="3" s="1"/>
  <c r="J158" i="3"/>
  <c r="E158" i="3" s="1"/>
  <c r="J159" i="3"/>
  <c r="E159" i="3" s="1"/>
  <c r="J163" i="3"/>
  <c r="E163" i="3" s="1"/>
  <c r="J167" i="3"/>
  <c r="E167" i="3" s="1"/>
  <c r="J171" i="3"/>
  <c r="E171" i="3" s="1"/>
  <c r="J175" i="3"/>
  <c r="E175" i="3" s="1"/>
  <c r="J179" i="3"/>
  <c r="E179" i="3" s="1"/>
  <c r="J183" i="3"/>
  <c r="E183" i="3" s="1"/>
  <c r="J187" i="3"/>
  <c r="E187" i="3" s="1"/>
  <c r="J191" i="3"/>
  <c r="E191" i="3" s="1"/>
  <c r="J194" i="3"/>
  <c r="E194" i="3" s="1"/>
  <c r="J200" i="3"/>
  <c r="E200" i="3" s="1"/>
  <c r="J201" i="3"/>
  <c r="E201" i="3" s="1"/>
  <c r="J37" i="3"/>
  <c r="E37" i="3" s="1"/>
  <c r="J51" i="3"/>
  <c r="E51" i="3" s="1"/>
  <c r="J64" i="3"/>
  <c r="E64" i="3" s="1"/>
  <c r="J78" i="3"/>
  <c r="E78" i="3" s="1"/>
  <c r="J54" i="3"/>
  <c r="E54" i="3" s="1"/>
  <c r="J67" i="3"/>
  <c r="E67" i="3" s="1"/>
  <c r="J79" i="3"/>
  <c r="E79" i="3" s="1"/>
  <c r="J85" i="3"/>
  <c r="E85" i="3" s="1"/>
  <c r="J106" i="3"/>
  <c r="E106" i="3" s="1"/>
  <c r="J122" i="3"/>
  <c r="E122" i="3" s="1"/>
  <c r="J140" i="3"/>
  <c r="E140" i="3" s="1"/>
  <c r="J147" i="3"/>
  <c r="E147" i="3" s="1"/>
  <c r="J152" i="3"/>
  <c r="E152" i="3" s="1"/>
  <c r="J154" i="3"/>
  <c r="E154" i="3" s="1"/>
  <c r="J157" i="3"/>
  <c r="E157" i="3" s="1"/>
  <c r="J188" i="3"/>
  <c r="E188" i="3" s="1"/>
  <c r="J198" i="3"/>
  <c r="E198" i="3" s="1"/>
  <c r="J207" i="3"/>
  <c r="E207" i="3" s="1"/>
  <c r="J209" i="3"/>
  <c r="E209" i="3" s="1"/>
  <c r="J212" i="3"/>
  <c r="E212" i="3" s="1"/>
  <c r="J213" i="3"/>
  <c r="E213" i="3" s="1"/>
  <c r="J227" i="3"/>
  <c r="E227" i="3" s="1"/>
  <c r="J230" i="3"/>
  <c r="E230" i="3" s="1"/>
  <c r="J232" i="3"/>
  <c r="E232" i="3" s="1"/>
  <c r="J234" i="3"/>
  <c r="E234" i="3" s="1"/>
  <c r="J239" i="3"/>
  <c r="E239" i="3" s="1"/>
  <c r="J241" i="3"/>
  <c r="E241" i="3" s="1"/>
  <c r="J244" i="3"/>
  <c r="E244" i="3" s="1"/>
  <c r="J245" i="3"/>
  <c r="E245" i="3" s="1"/>
  <c r="J253" i="3"/>
  <c r="E253" i="3" s="1"/>
  <c r="J254" i="3"/>
  <c r="E254" i="3" s="1"/>
  <c r="J256" i="3"/>
  <c r="E256" i="3" s="1"/>
  <c r="J68" i="3"/>
  <c r="E68" i="3" s="1"/>
  <c r="J80" i="3"/>
  <c r="E80" i="3" s="1"/>
  <c r="J129" i="3"/>
  <c r="E129" i="3" s="1"/>
  <c r="J148" i="3"/>
  <c r="E148" i="3" s="1"/>
  <c r="J155" i="3"/>
  <c r="E155" i="3" s="1"/>
  <c r="J162" i="3"/>
  <c r="E162" i="3" s="1"/>
  <c r="J170" i="3"/>
  <c r="E170" i="3" s="1"/>
  <c r="J178" i="3"/>
  <c r="E178" i="3" s="1"/>
  <c r="J186" i="3"/>
  <c r="E186" i="3" s="1"/>
  <c r="J202" i="3"/>
  <c r="E202" i="3" s="1"/>
  <c r="J204" i="3"/>
  <c r="E204" i="3" s="1"/>
  <c r="J205" i="3"/>
  <c r="E205" i="3" s="1"/>
  <c r="J219" i="3"/>
  <c r="E219" i="3" s="1"/>
  <c r="J222" i="3"/>
  <c r="E222" i="3" s="1"/>
  <c r="J224" i="3"/>
  <c r="E224" i="3" s="1"/>
  <c r="J226" i="3"/>
  <c r="E226" i="3" s="1"/>
  <c r="J231" i="3"/>
  <c r="E231" i="3" s="1"/>
  <c r="J233" i="3"/>
  <c r="E233" i="3" s="1"/>
  <c r="J236" i="3"/>
  <c r="E236" i="3" s="1"/>
  <c r="J237" i="3"/>
  <c r="E237" i="3" s="1"/>
  <c r="J48" i="3"/>
  <c r="E48" i="3" s="1"/>
  <c r="J98" i="3"/>
  <c r="E98" i="3" s="1"/>
  <c r="J103" i="3"/>
  <c r="E103" i="3" s="1"/>
  <c r="J114" i="3"/>
  <c r="E114" i="3" s="1"/>
  <c r="J130" i="3"/>
  <c r="E130" i="3" s="1"/>
  <c r="J138" i="3"/>
  <c r="E138" i="3" s="1"/>
  <c r="J141" i="3"/>
  <c r="E141" i="3" s="1"/>
  <c r="J156" i="3"/>
  <c r="E156" i="3" s="1"/>
  <c r="J189" i="3"/>
  <c r="E189" i="3" s="1"/>
  <c r="J193" i="3"/>
  <c r="E193" i="3" s="1"/>
  <c r="J195" i="3"/>
  <c r="E195" i="3" s="1"/>
  <c r="J197" i="3"/>
  <c r="E197" i="3" s="1"/>
  <c r="J199" i="3"/>
  <c r="E199" i="3" s="1"/>
  <c r="J211" i="3"/>
  <c r="E211" i="3" s="1"/>
  <c r="J214" i="3"/>
  <c r="E214" i="3" s="1"/>
  <c r="J216" i="3"/>
  <c r="E216" i="3" s="1"/>
  <c r="J218" i="3"/>
  <c r="E218" i="3" s="1"/>
  <c r="J223" i="3"/>
  <c r="E223" i="3" s="1"/>
  <c r="J225" i="3"/>
  <c r="E225" i="3" s="1"/>
  <c r="J228" i="3"/>
  <c r="E228" i="3" s="1"/>
  <c r="J229" i="3"/>
  <c r="E229" i="3" s="1"/>
  <c r="J243" i="3"/>
  <c r="E243" i="3" s="1"/>
  <c r="J246" i="3"/>
  <c r="E246" i="3" s="1"/>
  <c r="J248" i="3"/>
  <c r="E248" i="3" s="1"/>
  <c r="J255" i="3"/>
  <c r="E255" i="3" s="1"/>
  <c r="J261" i="3"/>
  <c r="E261" i="3" s="1"/>
  <c r="J262" i="3"/>
  <c r="E262" i="3" s="1"/>
  <c r="J264" i="3"/>
  <c r="E264" i="3" s="1"/>
  <c r="J271" i="3"/>
  <c r="E271" i="3" s="1"/>
  <c r="J277" i="3"/>
  <c r="E277" i="3" s="1"/>
  <c r="J278" i="3"/>
  <c r="E278" i="3" s="1"/>
  <c r="J283" i="3"/>
  <c r="E283" i="3" s="1"/>
  <c r="J288" i="3"/>
  <c r="E288" i="3" s="1"/>
  <c r="J289" i="3"/>
  <c r="E289" i="3" s="1"/>
  <c r="J309" i="3"/>
  <c r="E309" i="3" s="1"/>
  <c r="J310" i="3"/>
  <c r="E310" i="3" s="1"/>
  <c r="J313" i="3"/>
  <c r="E313" i="3" s="1"/>
  <c r="J314" i="3"/>
  <c r="E314" i="3" s="1"/>
  <c r="J320" i="3"/>
  <c r="E320" i="3" s="1"/>
  <c r="J323" i="3"/>
  <c r="E323" i="3" s="1"/>
  <c r="J329" i="3"/>
  <c r="E329" i="3" s="1"/>
  <c r="J330" i="3"/>
  <c r="E330" i="3" s="1"/>
  <c r="J89" i="3"/>
  <c r="E89" i="3" s="1"/>
  <c r="J144" i="3"/>
  <c r="E144" i="3" s="1"/>
  <c r="J174" i="3"/>
  <c r="E174" i="3" s="1"/>
  <c r="J208" i="3"/>
  <c r="E208" i="3" s="1"/>
  <c r="J235" i="3"/>
  <c r="E235" i="3" s="1"/>
  <c r="J247" i="3"/>
  <c r="E247" i="3" s="1"/>
  <c r="J250" i="3"/>
  <c r="E250" i="3" s="1"/>
  <c r="J268" i="3"/>
  <c r="E268" i="3" s="1"/>
  <c r="J269" i="3"/>
  <c r="E269" i="3" s="1"/>
  <c r="J276" i="3"/>
  <c r="E276" i="3" s="1"/>
  <c r="J290" i="3"/>
  <c r="E290" i="3" s="1"/>
  <c r="J294" i="3"/>
  <c r="E294" i="3" s="1"/>
  <c r="J297" i="3"/>
  <c r="E297" i="3" s="1"/>
  <c r="J301" i="3"/>
  <c r="E301" i="3" s="1"/>
  <c r="J318" i="3"/>
  <c r="E318" i="3" s="1"/>
  <c r="J146" i="3"/>
  <c r="E146" i="3" s="1"/>
  <c r="J166" i="3"/>
  <c r="E166" i="3" s="1"/>
  <c r="J196" i="3"/>
  <c r="E196" i="3" s="1"/>
  <c r="J203" i="3"/>
  <c r="E203" i="3" s="1"/>
  <c r="J215" i="3"/>
  <c r="E215" i="3" s="1"/>
  <c r="J220" i="3"/>
  <c r="E220" i="3" s="1"/>
  <c r="J242" i="3"/>
  <c r="E242" i="3" s="1"/>
  <c r="J121" i="3"/>
  <c r="E121" i="3" s="1"/>
  <c r="J139" i="3"/>
  <c r="E139" i="3" s="1"/>
  <c r="J149" i="3"/>
  <c r="E149" i="3" s="1"/>
  <c r="J190" i="3"/>
  <c r="E190" i="3" s="1"/>
  <c r="J210" i="3"/>
  <c r="E210" i="3" s="1"/>
  <c r="J221" i="3"/>
  <c r="E221" i="3" s="1"/>
  <c r="J238" i="3"/>
  <c r="E238" i="3" s="1"/>
  <c r="J249" i="3"/>
  <c r="E249" i="3" s="1"/>
  <c r="J252" i="3"/>
  <c r="E252" i="3" s="1"/>
  <c r="J258" i="3"/>
  <c r="E258" i="3" s="1"/>
  <c r="J265" i="3"/>
  <c r="E265" i="3" s="1"/>
  <c r="J272" i="3"/>
  <c r="E272" i="3" s="1"/>
  <c r="J273" i="3"/>
  <c r="E273" i="3" s="1"/>
  <c r="J275" i="3"/>
  <c r="E275" i="3" s="1"/>
  <c r="J280" i="3"/>
  <c r="E280" i="3" s="1"/>
  <c r="J284" i="3"/>
  <c r="E284" i="3" s="1"/>
  <c r="J287" i="3"/>
  <c r="E287" i="3" s="1"/>
  <c r="J293" i="3"/>
  <c r="E293" i="3" s="1"/>
  <c r="J302" i="3"/>
  <c r="E302" i="3" s="1"/>
  <c r="J305" i="3"/>
  <c r="E305" i="3" s="1"/>
  <c r="J327" i="3"/>
  <c r="E327" i="3" s="1"/>
  <c r="J335" i="3"/>
  <c r="E335" i="3" s="1"/>
  <c r="J339" i="3"/>
  <c r="E339" i="3" s="1"/>
  <c r="J343" i="3"/>
  <c r="E343" i="3" s="1"/>
  <c r="J347" i="3"/>
  <c r="E347" i="3" s="1"/>
  <c r="J351" i="3"/>
  <c r="E351" i="3" s="1"/>
  <c r="J355" i="3"/>
  <c r="E355" i="3" s="1"/>
  <c r="J359" i="3"/>
  <c r="E359" i="3" s="1"/>
  <c r="J363" i="3"/>
  <c r="E363" i="3" s="1"/>
  <c r="J367" i="3"/>
  <c r="E367" i="3" s="1"/>
  <c r="J373" i="3"/>
  <c r="E373" i="3" s="1"/>
  <c r="J374" i="3"/>
  <c r="E374" i="3" s="1"/>
  <c r="J379" i="3"/>
  <c r="E379" i="3" s="1"/>
  <c r="J397" i="3"/>
  <c r="E397" i="3" s="1"/>
  <c r="J398" i="3"/>
  <c r="E398" i="3" s="1"/>
  <c r="J400" i="3"/>
  <c r="E400" i="3" s="1"/>
  <c r="J404" i="3"/>
  <c r="E404" i="3" s="1"/>
  <c r="J408" i="3"/>
  <c r="E408" i="3" s="1"/>
  <c r="J412" i="3"/>
  <c r="E412" i="3" s="1"/>
  <c r="J416" i="3"/>
  <c r="E416" i="3" s="1"/>
  <c r="J420" i="3"/>
  <c r="E420" i="3" s="1"/>
  <c r="J424" i="3"/>
  <c r="E424" i="3" s="1"/>
  <c r="J428" i="3"/>
  <c r="E428" i="3" s="1"/>
  <c r="J432" i="3"/>
  <c r="E432" i="3" s="1"/>
  <c r="J436" i="3"/>
  <c r="E436" i="3" s="1"/>
  <c r="J440" i="3"/>
  <c r="E440" i="3" s="1"/>
  <c r="J444" i="3"/>
  <c r="E444" i="3" s="1"/>
  <c r="J448" i="3"/>
  <c r="E448" i="3" s="1"/>
  <c r="J452" i="3"/>
  <c r="E452" i="3" s="1"/>
  <c r="J456" i="3"/>
  <c r="E456" i="3" s="1"/>
  <c r="J460" i="3"/>
  <c r="E460" i="3" s="1"/>
  <c r="J464" i="3"/>
  <c r="E464" i="3" s="1"/>
  <c r="J468" i="3"/>
  <c r="E468" i="3" s="1"/>
  <c r="J472" i="3"/>
  <c r="E472" i="3" s="1"/>
  <c r="J104" i="3"/>
  <c r="E104" i="3" s="1"/>
  <c r="J274" i="3"/>
  <c r="E274" i="3" s="1"/>
  <c r="J281" i="3"/>
  <c r="E281" i="3" s="1"/>
  <c r="J285" i="3"/>
  <c r="E285" i="3" s="1"/>
  <c r="J296" i="3"/>
  <c r="E296" i="3" s="1"/>
  <c r="J300" i="3"/>
  <c r="E300" i="3" s="1"/>
  <c r="J303" i="3"/>
  <c r="E303" i="3" s="1"/>
  <c r="J307" i="3"/>
  <c r="E307" i="3" s="1"/>
  <c r="J317" i="3"/>
  <c r="E317" i="3" s="1"/>
  <c r="J328" i="3"/>
  <c r="E328" i="3" s="1"/>
  <c r="J333" i="3"/>
  <c r="E333" i="3" s="1"/>
  <c r="J336" i="3"/>
  <c r="E336" i="3" s="1"/>
  <c r="J338" i="3"/>
  <c r="E338" i="3" s="1"/>
  <c r="J349" i="3"/>
  <c r="E349" i="3" s="1"/>
  <c r="J352" i="3"/>
  <c r="E352" i="3" s="1"/>
  <c r="J354" i="3"/>
  <c r="E354" i="3" s="1"/>
  <c r="J365" i="3"/>
  <c r="E365" i="3" s="1"/>
  <c r="J368" i="3"/>
  <c r="E368" i="3" s="1"/>
  <c r="J370" i="3"/>
  <c r="E370" i="3" s="1"/>
  <c r="J372" i="3"/>
  <c r="E372" i="3" s="1"/>
  <c r="J382" i="3"/>
  <c r="E382" i="3" s="1"/>
  <c r="J390" i="3"/>
  <c r="E390" i="3" s="1"/>
  <c r="J394" i="3"/>
  <c r="E394" i="3" s="1"/>
  <c r="J396" i="3"/>
  <c r="E396" i="3" s="1"/>
  <c r="J403" i="3"/>
  <c r="E403" i="3" s="1"/>
  <c r="J405" i="3"/>
  <c r="E405" i="3" s="1"/>
  <c r="J414" i="3"/>
  <c r="E414" i="3" s="1"/>
  <c r="J419" i="3"/>
  <c r="E419" i="3" s="1"/>
  <c r="J421" i="3"/>
  <c r="E421" i="3" s="1"/>
  <c r="J430" i="3"/>
  <c r="E430" i="3" s="1"/>
  <c r="J206" i="3"/>
  <c r="E206" i="3" s="1"/>
  <c r="J259" i="3"/>
  <c r="E259" i="3" s="1"/>
  <c r="J282" i="3"/>
  <c r="E282" i="3" s="1"/>
  <c r="J286" i="3"/>
  <c r="E286" i="3" s="1"/>
  <c r="J304" i="3"/>
  <c r="E304" i="3" s="1"/>
  <c r="J308" i="3"/>
  <c r="E308" i="3" s="1"/>
  <c r="J321" i="3"/>
  <c r="E321" i="3" s="1"/>
  <c r="J326" i="3"/>
  <c r="E326" i="3" s="1"/>
  <c r="J331" i="3"/>
  <c r="E331" i="3" s="1"/>
  <c r="J337" i="3"/>
  <c r="E337" i="3" s="1"/>
  <c r="J340" i="3"/>
  <c r="E340" i="3" s="1"/>
  <c r="J342" i="3"/>
  <c r="E342" i="3" s="1"/>
  <c r="J353" i="3"/>
  <c r="E353" i="3" s="1"/>
  <c r="J356" i="3"/>
  <c r="E356" i="3" s="1"/>
  <c r="J358" i="3"/>
  <c r="E358" i="3" s="1"/>
  <c r="J369" i="3"/>
  <c r="E369" i="3" s="1"/>
  <c r="J376" i="3"/>
  <c r="E376" i="3" s="1"/>
  <c r="J381" i="3"/>
  <c r="E381" i="3" s="1"/>
  <c r="J384" i="3"/>
  <c r="E384" i="3" s="1"/>
  <c r="J389" i="3"/>
  <c r="E389" i="3" s="1"/>
  <c r="J393" i="3"/>
  <c r="E393" i="3" s="1"/>
  <c r="J395" i="3"/>
  <c r="E395" i="3" s="1"/>
  <c r="J402" i="3"/>
  <c r="E402" i="3" s="1"/>
  <c r="J407" i="3"/>
  <c r="E407" i="3" s="1"/>
  <c r="J409" i="3"/>
  <c r="E409" i="3" s="1"/>
  <c r="J418" i="3"/>
  <c r="E418" i="3" s="1"/>
  <c r="J423" i="3"/>
  <c r="E423" i="3" s="1"/>
  <c r="J425" i="3"/>
  <c r="E425" i="3" s="1"/>
  <c r="J192" i="3"/>
  <c r="E192" i="3" s="1"/>
  <c r="J217" i="3"/>
  <c r="E217" i="3" s="1"/>
  <c r="J240" i="3"/>
  <c r="E240" i="3" s="1"/>
  <c r="J257" i="3"/>
  <c r="E257" i="3" s="1"/>
  <c r="J267" i="3"/>
  <c r="E267" i="3" s="1"/>
  <c r="J270" i="3"/>
  <c r="E270" i="3" s="1"/>
  <c r="J292" i="3"/>
  <c r="E292" i="3" s="1"/>
  <c r="J295" i="3"/>
  <c r="E295" i="3" s="1"/>
  <c r="J299" i="3"/>
  <c r="E299" i="3" s="1"/>
  <c r="J306" i="3"/>
  <c r="E306" i="3" s="1"/>
  <c r="J312" i="3"/>
  <c r="E312" i="3" s="1"/>
  <c r="J316" i="3"/>
  <c r="E316" i="3" s="1"/>
  <c r="J322" i="3"/>
  <c r="E322" i="3" s="1"/>
  <c r="J325" i="3"/>
  <c r="E325" i="3" s="1"/>
  <c r="J332" i="3"/>
  <c r="E332" i="3" s="1"/>
  <c r="J334" i="3"/>
  <c r="E334" i="3" s="1"/>
  <c r="J345" i="3"/>
  <c r="E345" i="3" s="1"/>
  <c r="J348" i="3"/>
  <c r="E348" i="3" s="1"/>
  <c r="J350" i="3"/>
  <c r="E350" i="3" s="1"/>
  <c r="J361" i="3"/>
  <c r="E361" i="3" s="1"/>
  <c r="J364" i="3"/>
  <c r="E364" i="3" s="1"/>
  <c r="J366" i="3"/>
  <c r="E366" i="3" s="1"/>
  <c r="J375" i="3"/>
  <c r="E375" i="3" s="1"/>
  <c r="J377" i="3"/>
  <c r="E377" i="3" s="1"/>
  <c r="J380" i="3"/>
  <c r="E380" i="3" s="1"/>
  <c r="J385" i="3"/>
  <c r="E385" i="3" s="1"/>
  <c r="J387" i="3"/>
  <c r="E387" i="3" s="1"/>
  <c r="J392" i="3"/>
  <c r="E392" i="3" s="1"/>
  <c r="J399" i="3"/>
  <c r="E399" i="3" s="1"/>
  <c r="J401" i="3"/>
  <c r="E401" i="3" s="1"/>
  <c r="J410" i="3"/>
  <c r="E410" i="3" s="1"/>
  <c r="J415" i="3"/>
  <c r="E415" i="3" s="1"/>
  <c r="J417" i="3"/>
  <c r="E417" i="3" s="1"/>
  <c r="J426" i="3"/>
  <c r="E426" i="3" s="1"/>
  <c r="J431" i="3"/>
  <c r="E431" i="3" s="1"/>
  <c r="J433" i="3"/>
  <c r="E433" i="3" s="1"/>
  <c r="J442" i="3"/>
  <c r="E442" i="3" s="1"/>
  <c r="J447" i="3"/>
  <c r="E447" i="3" s="1"/>
  <c r="J449" i="3"/>
  <c r="E449" i="3" s="1"/>
  <c r="J458" i="3"/>
  <c r="E458" i="3" s="1"/>
  <c r="J463" i="3"/>
  <c r="E463" i="3" s="1"/>
  <c r="J465" i="3"/>
  <c r="E465" i="3" s="1"/>
  <c r="J474" i="3"/>
  <c r="E474" i="3" s="1"/>
  <c r="J475" i="3"/>
  <c r="E475" i="3" s="1"/>
  <c r="J478" i="3"/>
  <c r="E478" i="3" s="1"/>
  <c r="J479" i="3"/>
  <c r="E479" i="3" s="1"/>
  <c r="J482" i="3"/>
  <c r="E482" i="3" s="1"/>
  <c r="J483" i="3"/>
  <c r="E483" i="3" s="1"/>
  <c r="J486" i="3"/>
  <c r="E486" i="3" s="1"/>
  <c r="J487" i="3"/>
  <c r="E487" i="3" s="1"/>
  <c r="J490" i="3"/>
  <c r="E490" i="3" s="1"/>
  <c r="J491" i="3"/>
  <c r="E491" i="3" s="1"/>
  <c r="J494" i="3"/>
  <c r="E494" i="3" s="1"/>
  <c r="J495" i="3"/>
  <c r="E495" i="3" s="1"/>
  <c r="J498" i="3"/>
  <c r="E498" i="3" s="1"/>
  <c r="J499" i="3"/>
  <c r="E499" i="3" s="1"/>
  <c r="J502" i="3"/>
  <c r="E502" i="3" s="1"/>
  <c r="J503" i="3"/>
  <c r="E503" i="3" s="1"/>
  <c r="J506" i="3"/>
  <c r="E506" i="3" s="1"/>
  <c r="J507" i="3"/>
  <c r="E507" i="3" s="1"/>
  <c r="J510" i="3"/>
  <c r="E510" i="3" s="1"/>
  <c r="J511" i="3"/>
  <c r="E511" i="3" s="1"/>
  <c r="J514" i="3"/>
  <c r="E514" i="3" s="1"/>
  <c r="J515" i="3"/>
  <c r="E515" i="3" s="1"/>
  <c r="J518" i="3"/>
  <c r="E518" i="3" s="1"/>
  <c r="J519" i="3"/>
  <c r="E519" i="3" s="1"/>
  <c r="J527" i="3"/>
  <c r="E527" i="3" s="1"/>
  <c r="J528" i="3"/>
  <c r="E528" i="3" s="1"/>
  <c r="J532" i="3"/>
  <c r="E532" i="3" s="1"/>
  <c r="J537" i="3"/>
  <c r="E537" i="3" s="1"/>
  <c r="J541" i="3"/>
  <c r="E541" i="3" s="1"/>
  <c r="J542" i="3"/>
  <c r="E542" i="3" s="1"/>
  <c r="J545" i="3"/>
  <c r="E545" i="3" s="1"/>
  <c r="J251" i="3"/>
  <c r="E251" i="3" s="1"/>
  <c r="J266" i="3"/>
  <c r="E266" i="3" s="1"/>
  <c r="J279" i="3"/>
  <c r="E279" i="3" s="1"/>
  <c r="J346" i="3"/>
  <c r="E346" i="3" s="1"/>
  <c r="J388" i="3"/>
  <c r="E388" i="3" s="1"/>
  <c r="J438" i="3"/>
  <c r="E438" i="3" s="1"/>
  <c r="J445" i="3"/>
  <c r="E445" i="3" s="1"/>
  <c r="J457" i="3"/>
  <c r="E457" i="3" s="1"/>
  <c r="J504" i="3"/>
  <c r="E504" i="3" s="1"/>
  <c r="J513" i="3"/>
  <c r="E513" i="3" s="1"/>
  <c r="J523" i="3"/>
  <c r="E523" i="3" s="1"/>
  <c r="J535" i="3"/>
  <c r="E535" i="3" s="1"/>
  <c r="J547" i="3"/>
  <c r="E547" i="3" s="1"/>
  <c r="J182" i="3"/>
  <c r="E182" i="3" s="1"/>
  <c r="J298" i="3"/>
  <c r="E298" i="3" s="1"/>
  <c r="J311" i="3"/>
  <c r="E311" i="3" s="1"/>
  <c r="J324" i="3"/>
  <c r="E324" i="3" s="1"/>
  <c r="J341" i="3"/>
  <c r="E341" i="3" s="1"/>
  <c r="J362" i="3"/>
  <c r="E362" i="3" s="1"/>
  <c r="J383" i="3"/>
  <c r="E383" i="3" s="1"/>
  <c r="J411" i="3"/>
  <c r="E411" i="3" s="1"/>
  <c r="J434" i="3"/>
  <c r="E434" i="3" s="1"/>
  <c r="J441" i="3"/>
  <c r="E441" i="3" s="1"/>
  <c r="J443" i="3"/>
  <c r="E443" i="3" s="1"/>
  <c r="J446" i="3"/>
  <c r="E446" i="3" s="1"/>
  <c r="J453" i="3"/>
  <c r="E453" i="3" s="1"/>
  <c r="J455" i="3"/>
  <c r="E455" i="3" s="1"/>
  <c r="J467" i="3"/>
  <c r="E467" i="3" s="1"/>
  <c r="J476" i="3"/>
  <c r="E476" i="3" s="1"/>
  <c r="J485" i="3"/>
  <c r="E485" i="3" s="1"/>
  <c r="J492" i="3"/>
  <c r="E492" i="3" s="1"/>
  <c r="J501" i="3"/>
  <c r="E501" i="3" s="1"/>
  <c r="J508" i="3"/>
  <c r="E508" i="3" s="1"/>
  <c r="J517" i="3"/>
  <c r="E517" i="3" s="1"/>
  <c r="J520" i="3"/>
  <c r="E520" i="3" s="1"/>
  <c r="J522" i="3"/>
  <c r="E522" i="3" s="1"/>
  <c r="J524" i="3"/>
  <c r="E524" i="3" s="1"/>
  <c r="J526" i="3"/>
  <c r="E526" i="3" s="1"/>
  <c r="J533" i="3"/>
  <c r="E533" i="3" s="1"/>
  <c r="J539" i="3"/>
  <c r="E539" i="3" s="1"/>
  <c r="J543" i="3"/>
  <c r="E543" i="3" s="1"/>
  <c r="J546" i="3"/>
  <c r="E546" i="3" s="1"/>
  <c r="J548" i="3"/>
  <c r="E548" i="3" s="1"/>
  <c r="J550" i="3"/>
  <c r="E550" i="3" s="1"/>
  <c r="J551" i="3"/>
  <c r="E551" i="3" s="1"/>
  <c r="J260" i="3"/>
  <c r="E260" i="3" s="1"/>
  <c r="J315" i="3"/>
  <c r="E315" i="3" s="1"/>
  <c r="J357" i="3"/>
  <c r="E357" i="3" s="1"/>
  <c r="J371" i="3"/>
  <c r="E371" i="3" s="1"/>
  <c r="J378" i="3"/>
  <c r="E378" i="3" s="1"/>
  <c r="J391" i="3"/>
  <c r="E391" i="3" s="1"/>
  <c r="J406" i="3"/>
  <c r="E406" i="3" s="1"/>
  <c r="J413" i="3"/>
  <c r="E413" i="3" s="1"/>
  <c r="J427" i="3"/>
  <c r="E427" i="3" s="1"/>
  <c r="J437" i="3"/>
  <c r="E437" i="3" s="1"/>
  <c r="J439" i="3"/>
  <c r="E439" i="3" s="1"/>
  <c r="J451" i="3"/>
  <c r="E451" i="3" s="1"/>
  <c r="J470" i="3"/>
  <c r="E470" i="3" s="1"/>
  <c r="J480" i="3"/>
  <c r="E480" i="3" s="1"/>
  <c r="J489" i="3"/>
  <c r="E489" i="3" s="1"/>
  <c r="J496" i="3"/>
  <c r="E496" i="3" s="1"/>
  <c r="J505" i="3"/>
  <c r="E505" i="3" s="1"/>
  <c r="J512" i="3"/>
  <c r="E512" i="3" s="1"/>
  <c r="J525" i="3"/>
  <c r="E525" i="3" s="1"/>
  <c r="J529" i="3"/>
  <c r="E529" i="3" s="1"/>
  <c r="J536" i="3"/>
  <c r="E536" i="3" s="1"/>
  <c r="J538" i="3"/>
  <c r="E538" i="3" s="1"/>
  <c r="J540" i="3"/>
  <c r="E540" i="3" s="1"/>
  <c r="J549" i="3"/>
  <c r="E549" i="3" s="1"/>
  <c r="J553" i="3"/>
  <c r="E553" i="3" s="1"/>
  <c r="J462" i="3"/>
  <c r="E462" i="3" s="1"/>
  <c r="J471" i="3"/>
  <c r="E471" i="3" s="1"/>
  <c r="J488" i="3"/>
  <c r="E488" i="3" s="1"/>
  <c r="J263" i="3"/>
  <c r="E263" i="3" s="1"/>
  <c r="J291" i="3"/>
  <c r="E291" i="3" s="1"/>
  <c r="J319" i="3"/>
  <c r="E319" i="3" s="1"/>
  <c r="J344" i="3"/>
  <c r="E344" i="3" s="1"/>
  <c r="J386" i="3"/>
  <c r="E386" i="3" s="1"/>
  <c r="J422" i="3"/>
  <c r="E422" i="3" s="1"/>
  <c r="J429" i="3"/>
  <c r="E429" i="3" s="1"/>
  <c r="J435" i="3"/>
  <c r="E435" i="3" s="1"/>
  <c r="J454" i="3"/>
  <c r="E454" i="3" s="1"/>
  <c r="J461" i="3"/>
  <c r="E461" i="3" s="1"/>
  <c r="J466" i="3"/>
  <c r="E466" i="3" s="1"/>
  <c r="J473" i="3"/>
  <c r="E473" i="3" s="1"/>
  <c r="J477" i="3"/>
  <c r="E477" i="3" s="1"/>
  <c r="J484" i="3"/>
  <c r="E484" i="3" s="1"/>
  <c r="J493" i="3"/>
  <c r="E493" i="3" s="1"/>
  <c r="J500" i="3"/>
  <c r="E500" i="3" s="1"/>
  <c r="J509" i="3"/>
  <c r="E509" i="3" s="1"/>
  <c r="J516" i="3"/>
  <c r="E516" i="3" s="1"/>
  <c r="J521" i="3"/>
  <c r="E521" i="3" s="1"/>
  <c r="J531" i="3"/>
  <c r="E531" i="3" s="1"/>
  <c r="J360" i="3"/>
  <c r="E360" i="3" s="1"/>
  <c r="J450" i="3"/>
  <c r="E450" i="3" s="1"/>
  <c r="J459" i="3"/>
  <c r="E459" i="3" s="1"/>
  <c r="J469" i="3"/>
  <c r="E469" i="3" s="1"/>
  <c r="J481" i="3"/>
  <c r="E481" i="3" s="1"/>
  <c r="J497" i="3"/>
  <c r="E497" i="3" s="1"/>
  <c r="J530" i="3"/>
  <c r="E530" i="3" s="1"/>
  <c r="J534" i="3"/>
  <c r="E534" i="3" s="1"/>
  <c r="J544" i="3"/>
  <c r="E544" i="3" s="1"/>
  <c r="J552" i="3"/>
  <c r="E552" i="3" s="1"/>
  <c r="N459" i="3" l="1"/>
  <c r="O459" i="3"/>
  <c r="N429" i="3"/>
  <c r="O429" i="3"/>
  <c r="O525" i="3"/>
  <c r="N525" i="3"/>
  <c r="N357" i="3"/>
  <c r="O357" i="3"/>
  <c r="N501" i="3"/>
  <c r="O501" i="3"/>
  <c r="N311" i="3"/>
  <c r="O311" i="3"/>
  <c r="O545" i="3"/>
  <c r="N545" i="3"/>
  <c r="N502" i="3"/>
  <c r="O502" i="3"/>
  <c r="N463" i="3"/>
  <c r="O463" i="3"/>
  <c r="N380" i="3"/>
  <c r="O380" i="3"/>
  <c r="N299" i="3"/>
  <c r="O299" i="3"/>
  <c r="N393" i="3"/>
  <c r="O393" i="3"/>
  <c r="N304" i="3"/>
  <c r="O304" i="3"/>
  <c r="N370" i="3"/>
  <c r="O370" i="3"/>
  <c r="N281" i="3"/>
  <c r="O281" i="3"/>
  <c r="N420" i="3"/>
  <c r="O420" i="3"/>
  <c r="N347" i="3"/>
  <c r="O347" i="3"/>
  <c r="O252" i="3"/>
  <c r="N252" i="3"/>
  <c r="N203" i="3"/>
  <c r="O203" i="3"/>
  <c r="N174" i="3"/>
  <c r="O174" i="3"/>
  <c r="N271" i="3"/>
  <c r="O271" i="3"/>
  <c r="N229" i="3"/>
  <c r="O229" i="3"/>
  <c r="N199" i="3"/>
  <c r="O199" i="3"/>
  <c r="N189" i="3"/>
  <c r="O189" i="3"/>
  <c r="N130" i="3"/>
  <c r="O130" i="3"/>
  <c r="N48" i="3"/>
  <c r="O48" i="3"/>
  <c r="N233" i="3"/>
  <c r="O233" i="3"/>
  <c r="O222" i="3"/>
  <c r="N222" i="3"/>
  <c r="O202" i="3"/>
  <c r="N202" i="3"/>
  <c r="N162" i="3"/>
  <c r="O162" i="3"/>
  <c r="N80" i="3"/>
  <c r="O80" i="3"/>
  <c r="O254" i="3"/>
  <c r="N254" i="3"/>
  <c r="N241" i="3"/>
  <c r="O241" i="3"/>
  <c r="O230" i="3"/>
  <c r="N230" i="3"/>
  <c r="N209" i="3"/>
  <c r="O209" i="3"/>
  <c r="O157" i="3"/>
  <c r="N157" i="3"/>
  <c r="N140" i="3"/>
  <c r="O140" i="3"/>
  <c r="O79" i="3"/>
  <c r="N79" i="3"/>
  <c r="N64" i="3"/>
  <c r="O64" i="3"/>
  <c r="N8" i="3"/>
  <c r="O8" i="3"/>
  <c r="N191" i="3"/>
  <c r="O191" i="3"/>
  <c r="N175" i="3"/>
  <c r="O175" i="3"/>
  <c r="N159" i="3"/>
  <c r="O159" i="3"/>
  <c r="N142" i="3"/>
  <c r="O142" i="3"/>
  <c r="N112" i="3"/>
  <c r="O112" i="3"/>
  <c r="O83" i="3"/>
  <c r="N83" i="3"/>
  <c r="O184" i="3"/>
  <c r="N184" i="3"/>
  <c r="N176" i="3"/>
  <c r="O176" i="3"/>
  <c r="N168" i="3"/>
  <c r="O168" i="3"/>
  <c r="N160" i="3"/>
  <c r="O160" i="3"/>
  <c r="O137" i="3"/>
  <c r="N137" i="3"/>
  <c r="N116" i="3"/>
  <c r="O116" i="3"/>
  <c r="N84" i="3"/>
  <c r="O84" i="3"/>
  <c r="O53" i="3"/>
  <c r="N53" i="3"/>
  <c r="N132" i="3"/>
  <c r="O132" i="3"/>
  <c r="O113" i="3"/>
  <c r="N113" i="3"/>
  <c r="O97" i="3"/>
  <c r="N97" i="3"/>
  <c r="N72" i="3"/>
  <c r="O72" i="3"/>
  <c r="O61" i="3"/>
  <c r="N61" i="3"/>
  <c r="O45" i="3"/>
  <c r="N45" i="3"/>
  <c r="O29" i="3"/>
  <c r="N29" i="3"/>
  <c r="O13" i="3"/>
  <c r="N13" i="3"/>
  <c r="O133" i="3"/>
  <c r="N133" i="3"/>
  <c r="O117" i="3"/>
  <c r="N117" i="3"/>
  <c r="O101" i="3"/>
  <c r="N101" i="3"/>
  <c r="O87" i="3"/>
  <c r="N87" i="3"/>
  <c r="O75" i="3"/>
  <c r="N75" i="3"/>
  <c r="O57" i="3"/>
  <c r="N57" i="3"/>
  <c r="O41" i="3"/>
  <c r="N41" i="3"/>
  <c r="O25" i="3"/>
  <c r="N25" i="3"/>
  <c r="O65" i="3"/>
  <c r="N65" i="3"/>
  <c r="O49" i="3"/>
  <c r="N49" i="3"/>
  <c r="O33" i="3"/>
  <c r="N33" i="3"/>
  <c r="O17" i="3"/>
  <c r="N17" i="3"/>
  <c r="O6" i="3"/>
  <c r="N6" i="3"/>
  <c r="N493" i="3"/>
  <c r="O493" i="3"/>
  <c r="N471" i="3"/>
  <c r="O471" i="3"/>
  <c r="N439" i="3"/>
  <c r="O439" i="3"/>
  <c r="O539" i="3"/>
  <c r="N539" i="3"/>
  <c r="N443" i="3"/>
  <c r="O443" i="3"/>
  <c r="N457" i="3"/>
  <c r="O457" i="3"/>
  <c r="N518" i="3"/>
  <c r="O518" i="3"/>
  <c r="N486" i="3"/>
  <c r="O486" i="3"/>
  <c r="N417" i="3"/>
  <c r="O417" i="3"/>
  <c r="N345" i="3"/>
  <c r="O345" i="3"/>
  <c r="O192" i="3"/>
  <c r="N192" i="3"/>
  <c r="N353" i="3"/>
  <c r="O353" i="3"/>
  <c r="N414" i="3"/>
  <c r="O414" i="3"/>
  <c r="N333" i="3"/>
  <c r="O333" i="3"/>
  <c r="N452" i="3"/>
  <c r="O452" i="3"/>
  <c r="N379" i="3"/>
  <c r="O379" i="3"/>
  <c r="N287" i="3"/>
  <c r="O287" i="3"/>
  <c r="O121" i="3"/>
  <c r="N121" i="3"/>
  <c r="O250" i="3"/>
  <c r="N250" i="3"/>
  <c r="N313" i="3"/>
  <c r="O313" i="3"/>
  <c r="O218" i="3"/>
  <c r="N218" i="3"/>
  <c r="N552" i="3"/>
  <c r="O552" i="3"/>
  <c r="N497" i="3"/>
  <c r="O497" i="3"/>
  <c r="N450" i="3"/>
  <c r="O450" i="3"/>
  <c r="N516" i="3"/>
  <c r="O516" i="3"/>
  <c r="N484" i="3"/>
  <c r="O484" i="3"/>
  <c r="N461" i="3"/>
  <c r="O461" i="3"/>
  <c r="N422" i="3"/>
  <c r="O422" i="3"/>
  <c r="N291" i="3"/>
  <c r="O291" i="3"/>
  <c r="N462" i="3"/>
  <c r="O462" i="3"/>
  <c r="N538" i="3"/>
  <c r="O538" i="3"/>
  <c r="O512" i="3"/>
  <c r="N512" i="3"/>
  <c r="N480" i="3"/>
  <c r="O480" i="3"/>
  <c r="N437" i="3"/>
  <c r="O437" i="3"/>
  <c r="N391" i="3"/>
  <c r="O391" i="3"/>
  <c r="N315" i="3"/>
  <c r="O315" i="3"/>
  <c r="N548" i="3"/>
  <c r="O548" i="3"/>
  <c r="N533" i="3"/>
  <c r="O533" i="3"/>
  <c r="N520" i="3"/>
  <c r="O520" i="3"/>
  <c r="N492" i="3"/>
  <c r="O492" i="3"/>
  <c r="N455" i="3"/>
  <c r="O455" i="3"/>
  <c r="N441" i="3"/>
  <c r="O441" i="3"/>
  <c r="N362" i="3"/>
  <c r="O362" i="3"/>
  <c r="N298" i="3"/>
  <c r="O298" i="3"/>
  <c r="N523" i="3"/>
  <c r="O523" i="3"/>
  <c r="N445" i="3"/>
  <c r="O445" i="3"/>
  <c r="N279" i="3"/>
  <c r="O279" i="3"/>
  <c r="N542" i="3"/>
  <c r="O542" i="3"/>
  <c r="N528" i="3"/>
  <c r="O528" i="3"/>
  <c r="N515" i="3"/>
  <c r="O515" i="3"/>
  <c r="N507" i="3"/>
  <c r="O507" i="3"/>
  <c r="N499" i="3"/>
  <c r="O499" i="3"/>
  <c r="N491" i="3"/>
  <c r="O491" i="3"/>
  <c r="N483" i="3"/>
  <c r="O483" i="3"/>
  <c r="N475" i="3"/>
  <c r="O475" i="3"/>
  <c r="N458" i="3"/>
  <c r="O458" i="3"/>
  <c r="N433" i="3"/>
  <c r="O433" i="3"/>
  <c r="N415" i="3"/>
  <c r="O415" i="3"/>
  <c r="N392" i="3"/>
  <c r="O392" i="3"/>
  <c r="N377" i="3"/>
  <c r="O377" i="3"/>
  <c r="N361" i="3"/>
  <c r="O361" i="3"/>
  <c r="N334" i="3"/>
  <c r="O334" i="3"/>
  <c r="N316" i="3"/>
  <c r="O316" i="3"/>
  <c r="N295" i="3"/>
  <c r="O295" i="3"/>
  <c r="N257" i="3"/>
  <c r="O257" i="3"/>
  <c r="N425" i="3"/>
  <c r="O425" i="3"/>
  <c r="N407" i="3"/>
  <c r="O407" i="3"/>
  <c r="N389" i="3"/>
  <c r="O389" i="3"/>
  <c r="N369" i="3"/>
  <c r="O369" i="3"/>
  <c r="N342" i="3"/>
  <c r="O342" i="3"/>
  <c r="N326" i="3"/>
  <c r="O326" i="3"/>
  <c r="N286" i="3"/>
  <c r="O286" i="3"/>
  <c r="N430" i="3"/>
  <c r="O430" i="3"/>
  <c r="N405" i="3"/>
  <c r="O405" i="3"/>
  <c r="N390" i="3"/>
  <c r="O390" i="3"/>
  <c r="N368" i="3"/>
  <c r="O368" i="3"/>
  <c r="N349" i="3"/>
  <c r="O349" i="3"/>
  <c r="N328" i="3"/>
  <c r="O328" i="3"/>
  <c r="N300" i="3"/>
  <c r="O300" i="3"/>
  <c r="N274" i="3"/>
  <c r="O274" i="3"/>
  <c r="N464" i="3"/>
  <c r="O464" i="3"/>
  <c r="N448" i="3"/>
  <c r="O448" i="3"/>
  <c r="N432" i="3"/>
  <c r="O432" i="3"/>
  <c r="N416" i="3"/>
  <c r="O416" i="3"/>
  <c r="N400" i="3"/>
  <c r="O400" i="3"/>
  <c r="N374" i="3"/>
  <c r="O374" i="3"/>
  <c r="N359" i="3"/>
  <c r="O359" i="3"/>
  <c r="N343" i="3"/>
  <c r="O343" i="3"/>
  <c r="N305" i="3"/>
  <c r="O305" i="3"/>
  <c r="N284" i="3"/>
  <c r="O284" i="3"/>
  <c r="N272" i="3"/>
  <c r="O272" i="3"/>
  <c r="N249" i="3"/>
  <c r="O249" i="3"/>
  <c r="O190" i="3"/>
  <c r="N190" i="3"/>
  <c r="O242" i="3"/>
  <c r="N242" i="3"/>
  <c r="O196" i="3"/>
  <c r="N196" i="3"/>
  <c r="N301" i="3"/>
  <c r="O301" i="3"/>
  <c r="N276" i="3"/>
  <c r="O276" i="3"/>
  <c r="N247" i="3"/>
  <c r="O247" i="3"/>
  <c r="N144" i="3"/>
  <c r="O144" i="3"/>
  <c r="N323" i="3"/>
  <c r="O323" i="3"/>
  <c r="N310" i="3"/>
  <c r="O310" i="3"/>
  <c r="N283" i="3"/>
  <c r="O283" i="3"/>
  <c r="N264" i="3"/>
  <c r="O264" i="3"/>
  <c r="O248" i="3"/>
  <c r="N248" i="3"/>
  <c r="O228" i="3"/>
  <c r="N228" i="3"/>
  <c r="O216" i="3"/>
  <c r="N216" i="3"/>
  <c r="N197" i="3"/>
  <c r="O197" i="3"/>
  <c r="N156" i="3"/>
  <c r="O156" i="3"/>
  <c r="N114" i="3"/>
  <c r="O114" i="3"/>
  <c r="O19" i="3"/>
  <c r="N19" i="3"/>
  <c r="N231" i="3"/>
  <c r="O231" i="3"/>
  <c r="N219" i="3"/>
  <c r="O219" i="3"/>
  <c r="O186" i="3"/>
  <c r="N186" i="3"/>
  <c r="N155" i="3"/>
  <c r="O155" i="3"/>
  <c r="N68" i="3"/>
  <c r="O68" i="3"/>
  <c r="N253" i="3"/>
  <c r="O253" i="3"/>
  <c r="N239" i="3"/>
  <c r="O239" i="3"/>
  <c r="N227" i="3"/>
  <c r="O227" i="3"/>
  <c r="N207" i="3"/>
  <c r="O207" i="3"/>
  <c r="N154" i="3"/>
  <c r="O154" i="3"/>
  <c r="N122" i="3"/>
  <c r="O122" i="3"/>
  <c r="O67" i="3"/>
  <c r="N67" i="3"/>
  <c r="O51" i="3"/>
  <c r="N51" i="3"/>
  <c r="N201" i="3"/>
  <c r="O201" i="3"/>
  <c r="N187" i="3"/>
  <c r="O187" i="3"/>
  <c r="N171" i="3"/>
  <c r="O171" i="3"/>
  <c r="N158" i="3"/>
  <c r="O158" i="3"/>
  <c r="O131" i="3"/>
  <c r="N131" i="3"/>
  <c r="O99" i="3"/>
  <c r="N99" i="3"/>
  <c r="O35" i="3"/>
  <c r="N35" i="3"/>
  <c r="N181" i="3"/>
  <c r="O181" i="3"/>
  <c r="O173" i="3"/>
  <c r="N173" i="3"/>
  <c r="O165" i="3"/>
  <c r="N165" i="3"/>
  <c r="N153" i="3"/>
  <c r="O153" i="3"/>
  <c r="O135" i="3"/>
  <c r="N135" i="3"/>
  <c r="O111" i="3"/>
  <c r="N111" i="3"/>
  <c r="N82" i="3"/>
  <c r="O82" i="3"/>
  <c r="N38" i="3"/>
  <c r="O38" i="3"/>
  <c r="N128" i="3"/>
  <c r="O128" i="3"/>
  <c r="N108" i="3"/>
  <c r="O108" i="3"/>
  <c r="N92" i="3"/>
  <c r="O92" i="3"/>
  <c r="O71" i="3"/>
  <c r="N71" i="3"/>
  <c r="N58" i="3"/>
  <c r="O58" i="3"/>
  <c r="O43" i="3"/>
  <c r="N43" i="3"/>
  <c r="O27" i="3"/>
  <c r="N27" i="3"/>
  <c r="O11" i="3"/>
  <c r="N11" i="3"/>
  <c r="N126" i="3"/>
  <c r="O126" i="3"/>
  <c r="N110" i="3"/>
  <c r="O110" i="3"/>
  <c r="O93" i="3"/>
  <c r="N93" i="3"/>
  <c r="N86" i="3"/>
  <c r="O86" i="3"/>
  <c r="N74" i="3"/>
  <c r="O74" i="3"/>
  <c r="O55" i="3"/>
  <c r="N55" i="3"/>
  <c r="O39" i="3"/>
  <c r="N39" i="3"/>
  <c r="O23" i="3"/>
  <c r="N23" i="3"/>
  <c r="O63" i="3"/>
  <c r="N63" i="3"/>
  <c r="O47" i="3"/>
  <c r="N47" i="3"/>
  <c r="O31" i="3"/>
  <c r="N31" i="3"/>
  <c r="O15" i="3"/>
  <c r="N15" i="3"/>
  <c r="O521" i="3"/>
  <c r="N521" i="3"/>
  <c r="N319" i="3"/>
  <c r="O319" i="3"/>
  <c r="N489" i="3"/>
  <c r="O489" i="3"/>
  <c r="N550" i="3"/>
  <c r="O550" i="3"/>
  <c r="N467" i="3"/>
  <c r="O467" i="3"/>
  <c r="O535" i="3"/>
  <c r="N535" i="3"/>
  <c r="N532" i="3"/>
  <c r="O532" i="3"/>
  <c r="N494" i="3"/>
  <c r="O494" i="3"/>
  <c r="N442" i="3"/>
  <c r="O442" i="3"/>
  <c r="N364" i="3"/>
  <c r="O364" i="3"/>
  <c r="N267" i="3"/>
  <c r="O267" i="3"/>
  <c r="N376" i="3"/>
  <c r="O376" i="3"/>
  <c r="O206" i="3"/>
  <c r="N206" i="3"/>
  <c r="N352" i="3"/>
  <c r="O352" i="3"/>
  <c r="N468" i="3"/>
  <c r="O468" i="3"/>
  <c r="N404" i="3"/>
  <c r="O404" i="3"/>
  <c r="N327" i="3"/>
  <c r="O327" i="3"/>
  <c r="O210" i="3"/>
  <c r="N210" i="3"/>
  <c r="N290" i="3"/>
  <c r="O290" i="3"/>
  <c r="N288" i="3"/>
  <c r="O288" i="3"/>
  <c r="N544" i="3"/>
  <c r="O544" i="3"/>
  <c r="N481" i="3"/>
  <c r="O481" i="3"/>
  <c r="N360" i="3"/>
  <c r="O360" i="3"/>
  <c r="N509" i="3"/>
  <c r="O509" i="3"/>
  <c r="N477" i="3"/>
  <c r="O477" i="3"/>
  <c r="N454" i="3"/>
  <c r="O454" i="3"/>
  <c r="N386" i="3"/>
  <c r="O386" i="3"/>
  <c r="N263" i="3"/>
  <c r="O263" i="3"/>
  <c r="N553" i="3"/>
  <c r="O553" i="3"/>
  <c r="N536" i="3"/>
  <c r="O536" i="3"/>
  <c r="N505" i="3"/>
  <c r="O505" i="3"/>
  <c r="N470" i="3"/>
  <c r="O470" i="3"/>
  <c r="N427" i="3"/>
  <c r="O427" i="3"/>
  <c r="N378" i="3"/>
  <c r="O378" i="3"/>
  <c r="N260" i="3"/>
  <c r="O260" i="3"/>
  <c r="N546" i="3"/>
  <c r="O546" i="3"/>
  <c r="N526" i="3"/>
  <c r="O526" i="3"/>
  <c r="O517" i="3"/>
  <c r="N517" i="3"/>
  <c r="N485" i="3"/>
  <c r="O485" i="3"/>
  <c r="N453" i="3"/>
  <c r="O453" i="3"/>
  <c r="N434" i="3"/>
  <c r="O434" i="3"/>
  <c r="N341" i="3"/>
  <c r="O341" i="3"/>
  <c r="O182" i="3"/>
  <c r="N182" i="3"/>
  <c r="O513" i="3"/>
  <c r="N513" i="3"/>
  <c r="N438" i="3"/>
  <c r="O438" i="3"/>
  <c r="N266" i="3"/>
  <c r="O266" i="3"/>
  <c r="N541" i="3"/>
  <c r="O541" i="3"/>
  <c r="N527" i="3"/>
  <c r="O527" i="3"/>
  <c r="N514" i="3"/>
  <c r="O514" i="3"/>
  <c r="N506" i="3"/>
  <c r="O506" i="3"/>
  <c r="N498" i="3"/>
  <c r="O498" i="3"/>
  <c r="N490" i="3"/>
  <c r="O490" i="3"/>
  <c r="N482" i="3"/>
  <c r="O482" i="3"/>
  <c r="N474" i="3"/>
  <c r="O474" i="3"/>
  <c r="N449" i="3"/>
  <c r="O449" i="3"/>
  <c r="N431" i="3"/>
  <c r="O431" i="3"/>
  <c r="N410" i="3"/>
  <c r="O410" i="3"/>
  <c r="N387" i="3"/>
  <c r="O387" i="3"/>
  <c r="N375" i="3"/>
  <c r="O375" i="3"/>
  <c r="N350" i="3"/>
  <c r="O350" i="3"/>
  <c r="N332" i="3"/>
  <c r="O332" i="3"/>
  <c r="N312" i="3"/>
  <c r="O312" i="3"/>
  <c r="N292" i="3"/>
  <c r="O292" i="3"/>
  <c r="O240" i="3"/>
  <c r="N240" i="3"/>
  <c r="N423" i="3"/>
  <c r="O423" i="3"/>
  <c r="N402" i="3"/>
  <c r="O402" i="3"/>
  <c r="N384" i="3"/>
  <c r="O384" i="3"/>
  <c r="N358" i="3"/>
  <c r="O358" i="3"/>
  <c r="N340" i="3"/>
  <c r="O340" i="3"/>
  <c r="N321" i="3"/>
  <c r="O321" i="3"/>
  <c r="N282" i="3"/>
  <c r="O282" i="3"/>
  <c r="N421" i="3"/>
  <c r="O421" i="3"/>
  <c r="N403" i="3"/>
  <c r="O403" i="3"/>
  <c r="N382" i="3"/>
  <c r="O382" i="3"/>
  <c r="N365" i="3"/>
  <c r="O365" i="3"/>
  <c r="N338" i="3"/>
  <c r="O338" i="3"/>
  <c r="N317" i="3"/>
  <c r="O317" i="3"/>
  <c r="N296" i="3"/>
  <c r="O296" i="3"/>
  <c r="N104" i="3"/>
  <c r="O104" i="3"/>
  <c r="N460" i="3"/>
  <c r="O460" i="3"/>
  <c r="N444" i="3"/>
  <c r="O444" i="3"/>
  <c r="N428" i="3"/>
  <c r="O428" i="3"/>
  <c r="N412" i="3"/>
  <c r="O412" i="3"/>
  <c r="N398" i="3"/>
  <c r="O398" i="3"/>
  <c r="N373" i="3"/>
  <c r="O373" i="3"/>
  <c r="N355" i="3"/>
  <c r="O355" i="3"/>
  <c r="N339" i="3"/>
  <c r="O339" i="3"/>
  <c r="N302" i="3"/>
  <c r="O302" i="3"/>
  <c r="N280" i="3"/>
  <c r="O280" i="3"/>
  <c r="N265" i="3"/>
  <c r="O265" i="3"/>
  <c r="O238" i="3"/>
  <c r="N238" i="3"/>
  <c r="O149" i="3"/>
  <c r="N149" i="3"/>
  <c r="O220" i="3"/>
  <c r="N220" i="3"/>
  <c r="N166" i="3"/>
  <c r="O166" i="3"/>
  <c r="N297" i="3"/>
  <c r="O297" i="3"/>
  <c r="N269" i="3"/>
  <c r="O269" i="3"/>
  <c r="N235" i="3"/>
  <c r="O235" i="3"/>
  <c r="O89" i="3"/>
  <c r="N89" i="3"/>
  <c r="N320" i="3"/>
  <c r="O320" i="3"/>
  <c r="N309" i="3"/>
  <c r="O309" i="3"/>
  <c r="N278" i="3"/>
  <c r="O278" i="3"/>
  <c r="N262" i="3"/>
  <c r="O262" i="3"/>
  <c r="O246" i="3"/>
  <c r="N246" i="3"/>
  <c r="N225" i="3"/>
  <c r="O225" i="3"/>
  <c r="O214" i="3"/>
  <c r="N214" i="3"/>
  <c r="N195" i="3"/>
  <c r="O195" i="3"/>
  <c r="O141" i="3"/>
  <c r="N141" i="3"/>
  <c r="O103" i="3"/>
  <c r="N103" i="3"/>
  <c r="N237" i="3"/>
  <c r="O237" i="3"/>
  <c r="O226" i="3"/>
  <c r="N226" i="3"/>
  <c r="N205" i="3"/>
  <c r="O205" i="3"/>
  <c r="O178" i="3"/>
  <c r="N178" i="3"/>
  <c r="N148" i="3"/>
  <c r="O148" i="3"/>
  <c r="N16" i="3"/>
  <c r="O16" i="3"/>
  <c r="N245" i="3"/>
  <c r="O245" i="3"/>
  <c r="O234" i="3"/>
  <c r="N234" i="3"/>
  <c r="N213" i="3"/>
  <c r="O213" i="3"/>
  <c r="O198" i="3"/>
  <c r="N198" i="3"/>
  <c r="N152" i="3"/>
  <c r="O152" i="3"/>
  <c r="N106" i="3"/>
  <c r="O106" i="3"/>
  <c r="N54" i="3"/>
  <c r="O54" i="3"/>
  <c r="O37" i="3"/>
  <c r="N37" i="3"/>
  <c r="O200" i="3"/>
  <c r="N200" i="3"/>
  <c r="N183" i="3"/>
  <c r="O183" i="3"/>
  <c r="N167" i="3"/>
  <c r="O167" i="3"/>
  <c r="O145" i="3"/>
  <c r="N145" i="3"/>
  <c r="O123" i="3"/>
  <c r="N123" i="3"/>
  <c r="N96" i="3"/>
  <c r="O96" i="3"/>
  <c r="O21" i="3"/>
  <c r="N21" i="3"/>
  <c r="O180" i="3"/>
  <c r="N180" i="3"/>
  <c r="N172" i="3"/>
  <c r="O172" i="3"/>
  <c r="N164" i="3"/>
  <c r="O164" i="3"/>
  <c r="O151" i="3"/>
  <c r="N151" i="3"/>
  <c r="O127" i="3"/>
  <c r="N127" i="3"/>
  <c r="N100" i="3"/>
  <c r="O100" i="3"/>
  <c r="O73" i="3"/>
  <c r="N73" i="3"/>
  <c r="N32" i="3"/>
  <c r="O32" i="3"/>
  <c r="N124" i="3"/>
  <c r="O124" i="3"/>
  <c r="O107" i="3"/>
  <c r="N107" i="3"/>
  <c r="N88" i="3"/>
  <c r="O88" i="3"/>
  <c r="N70" i="3"/>
  <c r="O70" i="3"/>
  <c r="N56" i="3"/>
  <c r="O56" i="3"/>
  <c r="N40" i="3"/>
  <c r="O40" i="3"/>
  <c r="N24" i="3"/>
  <c r="O24" i="3"/>
  <c r="O9" i="3"/>
  <c r="N9" i="3"/>
  <c r="O125" i="3"/>
  <c r="N125" i="3"/>
  <c r="O109" i="3"/>
  <c r="N109" i="3"/>
  <c r="O91" i="3"/>
  <c r="N91" i="3"/>
  <c r="O81" i="3"/>
  <c r="N81" i="3"/>
  <c r="O69" i="3"/>
  <c r="N69" i="3"/>
  <c r="N52" i="3"/>
  <c r="O52" i="3"/>
  <c r="N36" i="3"/>
  <c r="O36" i="3"/>
  <c r="N20" i="3"/>
  <c r="O20" i="3"/>
  <c r="N60" i="3"/>
  <c r="O60" i="3"/>
  <c r="N44" i="3"/>
  <c r="O44" i="3"/>
  <c r="N28" i="3"/>
  <c r="O28" i="3"/>
  <c r="N12" i="3"/>
  <c r="O12" i="3"/>
  <c r="N530" i="3"/>
  <c r="O530" i="3"/>
  <c r="N466" i="3"/>
  <c r="O466" i="3"/>
  <c r="N540" i="3"/>
  <c r="O540" i="3"/>
  <c r="N406" i="3"/>
  <c r="O406" i="3"/>
  <c r="N522" i="3"/>
  <c r="O522" i="3"/>
  <c r="N383" i="3"/>
  <c r="O383" i="3"/>
  <c r="N346" i="3"/>
  <c r="O346" i="3"/>
  <c r="N510" i="3"/>
  <c r="O510" i="3"/>
  <c r="N478" i="3"/>
  <c r="O478" i="3"/>
  <c r="N399" i="3"/>
  <c r="O399" i="3"/>
  <c r="N322" i="3"/>
  <c r="O322" i="3"/>
  <c r="N409" i="3"/>
  <c r="O409" i="3"/>
  <c r="N331" i="3"/>
  <c r="O331" i="3"/>
  <c r="N394" i="3"/>
  <c r="O394" i="3"/>
  <c r="N303" i="3"/>
  <c r="O303" i="3"/>
  <c r="N436" i="3"/>
  <c r="O436" i="3"/>
  <c r="N363" i="3"/>
  <c r="O363" i="3"/>
  <c r="N273" i="3"/>
  <c r="O273" i="3"/>
  <c r="N318" i="3"/>
  <c r="O318" i="3"/>
  <c r="N329" i="3"/>
  <c r="O329" i="3"/>
  <c r="N255" i="3"/>
  <c r="O255" i="3"/>
  <c r="N534" i="3"/>
  <c r="O534" i="3"/>
  <c r="N469" i="3"/>
  <c r="O469" i="3"/>
  <c r="O531" i="3"/>
  <c r="N531" i="3"/>
  <c r="N500" i="3"/>
  <c r="O500" i="3"/>
  <c r="N473" i="3"/>
  <c r="O473" i="3"/>
  <c r="N435" i="3"/>
  <c r="O435" i="3"/>
  <c r="N344" i="3"/>
  <c r="O344" i="3"/>
  <c r="N488" i="3"/>
  <c r="O488" i="3"/>
  <c r="O549" i="3"/>
  <c r="N549" i="3"/>
  <c r="O529" i="3"/>
  <c r="N529" i="3"/>
  <c r="N496" i="3"/>
  <c r="O496" i="3"/>
  <c r="N451" i="3"/>
  <c r="O451" i="3"/>
  <c r="N413" i="3"/>
  <c r="O413" i="3"/>
  <c r="N371" i="3"/>
  <c r="O371" i="3"/>
  <c r="O551" i="3"/>
  <c r="N551" i="3"/>
  <c r="O543" i="3"/>
  <c r="N543" i="3"/>
  <c r="N524" i="3"/>
  <c r="O524" i="3"/>
  <c r="N508" i="3"/>
  <c r="O508" i="3"/>
  <c r="N476" i="3"/>
  <c r="O476" i="3"/>
  <c r="N446" i="3"/>
  <c r="O446" i="3"/>
  <c r="N411" i="3"/>
  <c r="O411" i="3"/>
  <c r="N324" i="3"/>
  <c r="O324" i="3"/>
  <c r="N547" i="3"/>
  <c r="O547" i="3"/>
  <c r="N504" i="3"/>
  <c r="O504" i="3"/>
  <c r="N388" i="3"/>
  <c r="O388" i="3"/>
  <c r="N251" i="3"/>
  <c r="O251" i="3"/>
  <c r="O537" i="3"/>
  <c r="N537" i="3"/>
  <c r="O519" i="3"/>
  <c r="N519" i="3"/>
  <c r="O511" i="3"/>
  <c r="N511" i="3"/>
  <c r="O503" i="3"/>
  <c r="N503" i="3"/>
  <c r="N495" i="3"/>
  <c r="O495" i="3"/>
  <c r="N487" i="3"/>
  <c r="O487" i="3"/>
  <c r="N479" i="3"/>
  <c r="O479" i="3"/>
  <c r="N465" i="3"/>
  <c r="O465" i="3"/>
  <c r="N447" i="3"/>
  <c r="O447" i="3"/>
  <c r="N426" i="3"/>
  <c r="O426" i="3"/>
  <c r="N401" i="3"/>
  <c r="O401" i="3"/>
  <c r="N385" i="3"/>
  <c r="O385" i="3"/>
  <c r="N366" i="3"/>
  <c r="O366" i="3"/>
  <c r="N348" i="3"/>
  <c r="O348" i="3"/>
  <c r="N325" i="3"/>
  <c r="O325" i="3"/>
  <c r="N306" i="3"/>
  <c r="O306" i="3"/>
  <c r="N270" i="3"/>
  <c r="O270" i="3"/>
  <c r="N217" i="3"/>
  <c r="O217" i="3"/>
  <c r="N418" i="3"/>
  <c r="O418" i="3"/>
  <c r="N395" i="3"/>
  <c r="O395" i="3"/>
  <c r="N381" i="3"/>
  <c r="O381" i="3"/>
  <c r="N356" i="3"/>
  <c r="O356" i="3"/>
  <c r="N337" i="3"/>
  <c r="O337" i="3"/>
  <c r="N308" i="3"/>
  <c r="O308" i="3"/>
  <c r="N259" i="3"/>
  <c r="O259" i="3"/>
  <c r="N419" i="3"/>
  <c r="O419" i="3"/>
  <c r="N396" i="3"/>
  <c r="O396" i="3"/>
  <c r="N372" i="3"/>
  <c r="O372" i="3"/>
  <c r="N354" i="3"/>
  <c r="O354" i="3"/>
  <c r="N336" i="3"/>
  <c r="O336" i="3"/>
  <c r="N307" i="3"/>
  <c r="O307" i="3"/>
  <c r="N285" i="3"/>
  <c r="O285" i="3"/>
  <c r="N472" i="3"/>
  <c r="O472" i="3"/>
  <c r="N456" i="3"/>
  <c r="O456" i="3"/>
  <c r="N440" i="3"/>
  <c r="O440" i="3"/>
  <c r="N424" i="3"/>
  <c r="O424" i="3"/>
  <c r="N408" i="3"/>
  <c r="O408" i="3"/>
  <c r="N397" i="3"/>
  <c r="O397" i="3"/>
  <c r="N367" i="3"/>
  <c r="O367" i="3"/>
  <c r="N351" i="3"/>
  <c r="O351" i="3"/>
  <c r="N335" i="3"/>
  <c r="O335" i="3"/>
  <c r="N293" i="3"/>
  <c r="O293" i="3"/>
  <c r="N275" i="3"/>
  <c r="O275" i="3"/>
  <c r="N258" i="3"/>
  <c r="O258" i="3"/>
  <c r="N221" i="3"/>
  <c r="O221" i="3"/>
  <c r="O139" i="3"/>
  <c r="N139" i="3"/>
  <c r="N215" i="3"/>
  <c r="O215" i="3"/>
  <c r="N146" i="3"/>
  <c r="O146" i="3"/>
  <c r="N294" i="3"/>
  <c r="O294" i="3"/>
  <c r="N268" i="3"/>
  <c r="O268" i="3"/>
  <c r="O208" i="3"/>
  <c r="N208" i="3"/>
  <c r="N330" i="3"/>
  <c r="O330" i="3"/>
  <c r="N314" i="3"/>
  <c r="O314" i="3"/>
  <c r="N289" i="3"/>
  <c r="O289" i="3"/>
  <c r="N277" i="3"/>
  <c r="O277" i="3"/>
  <c r="N261" i="3"/>
  <c r="O261" i="3"/>
  <c r="N243" i="3"/>
  <c r="O243" i="3"/>
  <c r="N223" i="3"/>
  <c r="O223" i="3"/>
  <c r="N211" i="3"/>
  <c r="O211" i="3"/>
  <c r="N193" i="3"/>
  <c r="O193" i="3"/>
  <c r="N138" i="3"/>
  <c r="O138" i="3"/>
  <c r="N98" i="3"/>
  <c r="O98" i="3"/>
  <c r="O236" i="3"/>
  <c r="N236" i="3"/>
  <c r="O224" i="3"/>
  <c r="N224" i="3"/>
  <c r="O204" i="3"/>
  <c r="N204" i="3"/>
  <c r="N170" i="3"/>
  <c r="O170" i="3"/>
  <c r="O129" i="3"/>
  <c r="N129" i="3"/>
  <c r="N256" i="3"/>
  <c r="O256" i="3"/>
  <c r="O244" i="3"/>
  <c r="N244" i="3"/>
  <c r="O232" i="3"/>
  <c r="N232" i="3"/>
  <c r="O212" i="3"/>
  <c r="N212" i="3"/>
  <c r="O188" i="3"/>
  <c r="N188" i="3"/>
  <c r="O147" i="3"/>
  <c r="N147" i="3"/>
  <c r="O85" i="3"/>
  <c r="N85" i="3"/>
  <c r="N78" i="3"/>
  <c r="O78" i="3"/>
  <c r="N22" i="3"/>
  <c r="O22" i="3"/>
  <c r="O194" i="3"/>
  <c r="N194" i="3"/>
  <c r="N179" i="3"/>
  <c r="O179" i="3"/>
  <c r="N163" i="3"/>
  <c r="O163" i="3"/>
  <c r="O143" i="3"/>
  <c r="N143" i="3"/>
  <c r="O115" i="3"/>
  <c r="N115" i="3"/>
  <c r="N94" i="3"/>
  <c r="O94" i="3"/>
  <c r="N185" i="3"/>
  <c r="O185" i="3"/>
  <c r="N177" i="3"/>
  <c r="O177" i="3"/>
  <c r="N169" i="3"/>
  <c r="O169" i="3"/>
  <c r="N161" i="3"/>
  <c r="O161" i="3"/>
  <c r="N150" i="3"/>
  <c r="O150" i="3"/>
  <c r="O119" i="3"/>
  <c r="N119" i="3"/>
  <c r="O95" i="3"/>
  <c r="N95" i="3"/>
  <c r="N66" i="3"/>
  <c r="O66" i="3"/>
  <c r="N136" i="3"/>
  <c r="O136" i="3"/>
  <c r="N120" i="3"/>
  <c r="O120" i="3"/>
  <c r="O105" i="3"/>
  <c r="N105" i="3"/>
  <c r="O77" i="3"/>
  <c r="N77" i="3"/>
  <c r="N62" i="3"/>
  <c r="O62" i="3"/>
  <c r="N46" i="3"/>
  <c r="O46" i="3"/>
  <c r="N30" i="3"/>
  <c r="O30" i="3"/>
  <c r="N14" i="3"/>
  <c r="O14" i="3"/>
  <c r="N134" i="3"/>
  <c r="O134" i="3"/>
  <c r="N118" i="3"/>
  <c r="O118" i="3"/>
  <c r="N102" i="3"/>
  <c r="O102" i="3"/>
  <c r="N90" i="3"/>
  <c r="O90" i="3"/>
  <c r="N76" i="3"/>
  <c r="O76" i="3"/>
  <c r="O59" i="3"/>
  <c r="N59" i="3"/>
  <c r="N42" i="3"/>
  <c r="O42" i="3"/>
  <c r="N26" i="3"/>
  <c r="O26" i="3"/>
  <c r="N10" i="3"/>
  <c r="O10" i="3"/>
  <c r="N50" i="3"/>
  <c r="O50" i="3"/>
  <c r="N34" i="3"/>
  <c r="O34" i="3"/>
  <c r="N18" i="3"/>
  <c r="O18" i="3"/>
  <c r="O7" i="3"/>
  <c r="N7" i="3"/>
  <c r="E6" i="3"/>
  <c r="L544" i="3"/>
  <c r="K544" i="3"/>
  <c r="M544" i="3"/>
  <c r="I544" i="3"/>
  <c r="K477" i="3"/>
  <c r="L477" i="3"/>
  <c r="I477" i="3"/>
  <c r="M477" i="3"/>
  <c r="L459" i="3"/>
  <c r="M459" i="3"/>
  <c r="I459" i="3"/>
  <c r="K459" i="3"/>
  <c r="L521" i="3"/>
  <c r="M521" i="3"/>
  <c r="K521" i="3"/>
  <c r="I521" i="3"/>
  <c r="K493" i="3"/>
  <c r="L493" i="3"/>
  <c r="I493" i="3"/>
  <c r="M493" i="3"/>
  <c r="L466" i="3"/>
  <c r="M466" i="3"/>
  <c r="K466" i="3"/>
  <c r="I466" i="3"/>
  <c r="K429" i="3"/>
  <c r="L429" i="3"/>
  <c r="I429" i="3"/>
  <c r="M429" i="3"/>
  <c r="L319" i="3"/>
  <c r="I319" i="3"/>
  <c r="K319" i="3"/>
  <c r="M319" i="3"/>
  <c r="L471" i="3"/>
  <c r="K471" i="3"/>
  <c r="M471" i="3"/>
  <c r="I471" i="3"/>
  <c r="L540" i="3"/>
  <c r="M540" i="3"/>
  <c r="I540" i="3"/>
  <c r="K540" i="3"/>
  <c r="K525" i="3"/>
  <c r="L525" i="3"/>
  <c r="I525" i="3"/>
  <c r="M525" i="3"/>
  <c r="K489" i="3"/>
  <c r="L489" i="3"/>
  <c r="M489" i="3"/>
  <c r="I489" i="3"/>
  <c r="L439" i="3"/>
  <c r="K439" i="3"/>
  <c r="M439" i="3"/>
  <c r="I439" i="3"/>
  <c r="L406" i="3"/>
  <c r="M406" i="3"/>
  <c r="I406" i="3"/>
  <c r="K406" i="3"/>
  <c r="I357" i="3"/>
  <c r="M357" i="3"/>
  <c r="L357" i="3"/>
  <c r="K357" i="3"/>
  <c r="L550" i="3"/>
  <c r="K550" i="3"/>
  <c r="M550" i="3"/>
  <c r="I550" i="3"/>
  <c r="K539" i="3"/>
  <c r="M539" i="3"/>
  <c r="L539" i="3"/>
  <c r="I539" i="3"/>
  <c r="I522" i="3"/>
  <c r="M522" i="3"/>
  <c r="K522" i="3"/>
  <c r="L522" i="3"/>
  <c r="K501" i="3"/>
  <c r="L501" i="3"/>
  <c r="I501" i="3"/>
  <c r="M501" i="3"/>
  <c r="L467" i="3"/>
  <c r="M467" i="3"/>
  <c r="K467" i="3"/>
  <c r="I467" i="3"/>
  <c r="L443" i="3"/>
  <c r="M443" i="3"/>
  <c r="I443" i="3"/>
  <c r="K443" i="3"/>
  <c r="L383" i="3"/>
  <c r="I383" i="3"/>
  <c r="M383" i="3"/>
  <c r="K383" i="3"/>
  <c r="L311" i="3"/>
  <c r="K311" i="3"/>
  <c r="I311" i="3"/>
  <c r="M311" i="3"/>
  <c r="K535" i="3"/>
  <c r="M535" i="3"/>
  <c r="L535" i="3"/>
  <c r="I535" i="3"/>
  <c r="K457" i="3"/>
  <c r="L457" i="3"/>
  <c r="M457" i="3"/>
  <c r="I457" i="3"/>
  <c r="I346" i="3"/>
  <c r="L346" i="3"/>
  <c r="K346" i="3"/>
  <c r="M346" i="3"/>
  <c r="L545" i="3"/>
  <c r="K545" i="3"/>
  <c r="M545" i="3"/>
  <c r="I545" i="3"/>
  <c r="L532" i="3"/>
  <c r="I532" i="3"/>
  <c r="M532" i="3"/>
  <c r="K532" i="3"/>
  <c r="L518" i="3"/>
  <c r="M518" i="3"/>
  <c r="I518" i="3"/>
  <c r="K518" i="3"/>
  <c r="I510" i="3"/>
  <c r="K510" i="3"/>
  <c r="L510" i="3"/>
  <c r="M510" i="3"/>
  <c r="L502" i="3"/>
  <c r="M502" i="3"/>
  <c r="K502" i="3"/>
  <c r="I502" i="3"/>
  <c r="M494" i="3"/>
  <c r="I494" i="3"/>
  <c r="K494" i="3"/>
  <c r="L494" i="3"/>
  <c r="L486" i="3"/>
  <c r="M486" i="3"/>
  <c r="I486" i="3"/>
  <c r="K486" i="3"/>
  <c r="I478" i="3"/>
  <c r="K478" i="3"/>
  <c r="M478" i="3"/>
  <c r="L478" i="3"/>
  <c r="L463" i="3"/>
  <c r="M463" i="3"/>
  <c r="K463" i="3"/>
  <c r="I463" i="3"/>
  <c r="L442" i="3"/>
  <c r="M442" i="3"/>
  <c r="I442" i="3"/>
  <c r="K442" i="3"/>
  <c r="K417" i="3"/>
  <c r="L417" i="3"/>
  <c r="M417" i="3"/>
  <c r="I417" i="3"/>
  <c r="L399" i="3"/>
  <c r="M399" i="3"/>
  <c r="K399" i="3"/>
  <c r="I399" i="3"/>
  <c r="L380" i="3"/>
  <c r="I380" i="3"/>
  <c r="M380" i="3"/>
  <c r="K380" i="3"/>
  <c r="K364" i="3"/>
  <c r="M364" i="3"/>
  <c r="I364" i="3"/>
  <c r="L364" i="3"/>
  <c r="I345" i="3"/>
  <c r="M345" i="3"/>
  <c r="K345" i="3"/>
  <c r="L345" i="3"/>
  <c r="L322" i="3"/>
  <c r="K322" i="3"/>
  <c r="I322" i="3"/>
  <c r="M322" i="3"/>
  <c r="K299" i="3"/>
  <c r="L299" i="3"/>
  <c r="M299" i="3"/>
  <c r="I299" i="3"/>
  <c r="L267" i="3"/>
  <c r="M267" i="3"/>
  <c r="K267" i="3"/>
  <c r="I267" i="3"/>
  <c r="L192" i="3"/>
  <c r="K192" i="3"/>
  <c r="M192" i="3"/>
  <c r="I192" i="3"/>
  <c r="K409" i="3"/>
  <c r="L409" i="3"/>
  <c r="M409" i="3"/>
  <c r="I409" i="3"/>
  <c r="K393" i="3"/>
  <c r="I393" i="3"/>
  <c r="M393" i="3"/>
  <c r="L393" i="3"/>
  <c r="L376" i="3"/>
  <c r="K376" i="3"/>
  <c r="M376" i="3"/>
  <c r="I376" i="3"/>
  <c r="I353" i="3"/>
  <c r="M353" i="3"/>
  <c r="L353" i="3"/>
  <c r="K353" i="3"/>
  <c r="L331" i="3"/>
  <c r="K331" i="3"/>
  <c r="I331" i="3"/>
  <c r="M331" i="3"/>
  <c r="K304" i="3"/>
  <c r="L304" i="3"/>
  <c r="I304" i="3"/>
  <c r="M304" i="3"/>
  <c r="L206" i="3"/>
  <c r="I206" i="3"/>
  <c r="K206" i="3"/>
  <c r="M206" i="3"/>
  <c r="L414" i="3"/>
  <c r="K414" i="3"/>
  <c r="I414" i="3"/>
  <c r="M414" i="3"/>
  <c r="K394" i="3"/>
  <c r="L394" i="3"/>
  <c r="M394" i="3"/>
  <c r="I394" i="3"/>
  <c r="L370" i="3"/>
  <c r="M370" i="3"/>
  <c r="K370" i="3"/>
  <c r="I370" i="3"/>
  <c r="K352" i="3"/>
  <c r="L352" i="3"/>
  <c r="I352" i="3"/>
  <c r="M352" i="3"/>
  <c r="I333" i="3"/>
  <c r="M333" i="3"/>
  <c r="K333" i="3"/>
  <c r="L333" i="3"/>
  <c r="K303" i="3"/>
  <c r="M303" i="3"/>
  <c r="L303" i="3"/>
  <c r="I303" i="3"/>
  <c r="K281" i="3"/>
  <c r="I281" i="3"/>
  <c r="L281" i="3"/>
  <c r="M281" i="3"/>
  <c r="L468" i="3"/>
  <c r="M468" i="3"/>
  <c r="I468" i="3"/>
  <c r="K468" i="3"/>
  <c r="L452" i="3"/>
  <c r="M452" i="3"/>
  <c r="K452" i="3"/>
  <c r="I452" i="3"/>
  <c r="L436" i="3"/>
  <c r="M436" i="3"/>
  <c r="I436" i="3"/>
  <c r="K436" i="3"/>
  <c r="L420" i="3"/>
  <c r="I420" i="3"/>
  <c r="M420" i="3"/>
  <c r="K420" i="3"/>
  <c r="L404" i="3"/>
  <c r="I404" i="3"/>
  <c r="M404" i="3"/>
  <c r="K404" i="3"/>
  <c r="L379" i="3"/>
  <c r="I379" i="3"/>
  <c r="K379" i="3"/>
  <c r="M379" i="3"/>
  <c r="L363" i="3"/>
  <c r="I363" i="3"/>
  <c r="K363" i="3"/>
  <c r="M363" i="3"/>
  <c r="L347" i="3"/>
  <c r="I347" i="3"/>
  <c r="K347" i="3"/>
  <c r="M347" i="3"/>
  <c r="L327" i="3"/>
  <c r="K327" i="3"/>
  <c r="M327" i="3"/>
  <c r="I327" i="3"/>
  <c r="K287" i="3"/>
  <c r="M287" i="3"/>
  <c r="L287" i="3"/>
  <c r="I287" i="3"/>
  <c r="K273" i="3"/>
  <c r="L273" i="3"/>
  <c r="M273" i="3"/>
  <c r="I273" i="3"/>
  <c r="K252" i="3"/>
  <c r="I252" i="3"/>
  <c r="M252" i="3"/>
  <c r="L252" i="3"/>
  <c r="L210" i="3"/>
  <c r="K210" i="3"/>
  <c r="M210" i="3"/>
  <c r="I210" i="3"/>
  <c r="K121" i="3"/>
  <c r="L121" i="3"/>
  <c r="M121" i="3"/>
  <c r="I121" i="3"/>
  <c r="L203" i="3"/>
  <c r="K203" i="3"/>
  <c r="I203" i="3"/>
  <c r="M203" i="3"/>
  <c r="L318" i="3"/>
  <c r="I318" i="3"/>
  <c r="K318" i="3"/>
  <c r="M318" i="3"/>
  <c r="L290" i="3"/>
  <c r="I290" i="3"/>
  <c r="M290" i="3"/>
  <c r="K290" i="3"/>
  <c r="K250" i="3"/>
  <c r="M250" i="3"/>
  <c r="I250" i="3"/>
  <c r="L250" i="3"/>
  <c r="L174" i="3"/>
  <c r="K174" i="3"/>
  <c r="I174" i="3"/>
  <c r="M174" i="3"/>
  <c r="K329" i="3"/>
  <c r="I329" i="3"/>
  <c r="M329" i="3"/>
  <c r="L329" i="3"/>
  <c r="I313" i="3"/>
  <c r="L313" i="3"/>
  <c r="K313" i="3"/>
  <c r="M313" i="3"/>
  <c r="K288" i="3"/>
  <c r="M288" i="3"/>
  <c r="L288" i="3"/>
  <c r="I288" i="3"/>
  <c r="I271" i="3"/>
  <c r="K271" i="3"/>
  <c r="L271" i="3"/>
  <c r="M271" i="3"/>
  <c r="I255" i="3"/>
  <c r="K255" i="3"/>
  <c r="L255" i="3"/>
  <c r="M255" i="3"/>
  <c r="I229" i="3"/>
  <c r="L229" i="3"/>
  <c r="M229" i="3"/>
  <c r="K229" i="3"/>
  <c r="L218" i="3"/>
  <c r="M218" i="3"/>
  <c r="I218" i="3"/>
  <c r="K218" i="3"/>
  <c r="L199" i="3"/>
  <c r="I199" i="3"/>
  <c r="M199" i="3"/>
  <c r="K199" i="3"/>
  <c r="M189" i="3"/>
  <c r="L189" i="3"/>
  <c r="I189" i="3"/>
  <c r="K189" i="3"/>
  <c r="L130" i="3"/>
  <c r="M130" i="3"/>
  <c r="I130" i="3"/>
  <c r="K130" i="3"/>
  <c r="I48" i="3"/>
  <c r="K48" i="3"/>
  <c r="L48" i="3"/>
  <c r="M48" i="3"/>
  <c r="K233" i="3"/>
  <c r="I233" i="3"/>
  <c r="M233" i="3"/>
  <c r="L233" i="3"/>
  <c r="L222" i="3"/>
  <c r="I222" i="3"/>
  <c r="K222" i="3"/>
  <c r="M222" i="3"/>
  <c r="L202" i="3"/>
  <c r="K202" i="3"/>
  <c r="I202" i="3"/>
  <c r="M202" i="3"/>
  <c r="L162" i="3"/>
  <c r="K162" i="3"/>
  <c r="I162" i="3"/>
  <c r="M162" i="3"/>
  <c r="L80" i="3"/>
  <c r="K80" i="3"/>
  <c r="M80" i="3"/>
  <c r="I80" i="3"/>
  <c r="K254" i="3"/>
  <c r="I254" i="3"/>
  <c r="M254" i="3"/>
  <c r="L254" i="3"/>
  <c r="K241" i="3"/>
  <c r="M241" i="3"/>
  <c r="I241" i="3"/>
  <c r="L241" i="3"/>
  <c r="L230" i="3"/>
  <c r="I230" i="3"/>
  <c r="K230" i="3"/>
  <c r="M230" i="3"/>
  <c r="K209" i="3"/>
  <c r="M209" i="3"/>
  <c r="I209" i="3"/>
  <c r="L209" i="3"/>
  <c r="I157" i="3"/>
  <c r="M157" i="3"/>
  <c r="K157" i="3"/>
  <c r="L157" i="3"/>
  <c r="K140" i="3"/>
  <c r="L140" i="3"/>
  <c r="I140" i="3"/>
  <c r="M140" i="3"/>
  <c r="K79" i="3"/>
  <c r="L79" i="3"/>
  <c r="I79" i="3"/>
  <c r="M79" i="3"/>
  <c r="K64" i="3"/>
  <c r="L64" i="3"/>
  <c r="I64" i="3"/>
  <c r="M64" i="3"/>
  <c r="I8" i="3"/>
  <c r="K8" i="3"/>
  <c r="L8" i="3"/>
  <c r="M8" i="3"/>
  <c r="K191" i="3"/>
  <c r="M191" i="3"/>
  <c r="L191" i="3"/>
  <c r="I191" i="3"/>
  <c r="M175" i="3"/>
  <c r="L175" i="3"/>
  <c r="I175" i="3"/>
  <c r="K175" i="3"/>
  <c r="M159" i="3"/>
  <c r="L159" i="3"/>
  <c r="I159" i="3"/>
  <c r="K159" i="3"/>
  <c r="K142" i="3"/>
  <c r="M142" i="3"/>
  <c r="I142" i="3"/>
  <c r="L142" i="3"/>
  <c r="M112" i="3"/>
  <c r="I112" i="3"/>
  <c r="K112" i="3"/>
  <c r="L112" i="3"/>
  <c r="L83" i="3"/>
  <c r="I83" i="3"/>
  <c r="M83" i="3"/>
  <c r="K83" i="3"/>
  <c r="L184" i="3"/>
  <c r="I184" i="3"/>
  <c r="K184" i="3"/>
  <c r="M184" i="3"/>
  <c r="L176" i="3"/>
  <c r="I176" i="3"/>
  <c r="K176" i="3"/>
  <c r="M176" i="3"/>
  <c r="L168" i="3"/>
  <c r="I168" i="3"/>
  <c r="K168" i="3"/>
  <c r="M168" i="3"/>
  <c r="L160" i="3"/>
  <c r="I160" i="3"/>
  <c r="K160" i="3"/>
  <c r="M160" i="3"/>
  <c r="L137" i="3"/>
  <c r="K137" i="3"/>
  <c r="M137" i="3"/>
  <c r="I137" i="3"/>
  <c r="I116" i="3"/>
  <c r="M116" i="3"/>
  <c r="K116" i="3"/>
  <c r="L116" i="3"/>
  <c r="L84" i="3"/>
  <c r="K84" i="3"/>
  <c r="M84" i="3"/>
  <c r="I84" i="3"/>
  <c r="I53" i="3"/>
  <c r="M53" i="3"/>
  <c r="K53" i="3"/>
  <c r="L53" i="3"/>
  <c r="L132" i="3"/>
  <c r="K132" i="3"/>
  <c r="M132" i="3"/>
  <c r="I132" i="3"/>
  <c r="L113" i="3"/>
  <c r="I113" i="3"/>
  <c r="K113" i="3"/>
  <c r="M113" i="3"/>
  <c r="L97" i="3"/>
  <c r="I97" i="3"/>
  <c r="K97" i="3"/>
  <c r="M97" i="3"/>
  <c r="L72" i="3"/>
  <c r="K72" i="3"/>
  <c r="M72" i="3"/>
  <c r="I72" i="3"/>
  <c r="K61" i="3"/>
  <c r="I61" i="3"/>
  <c r="M61" i="3"/>
  <c r="L61" i="3"/>
  <c r="K45" i="3"/>
  <c r="I45" i="3"/>
  <c r="M45" i="3"/>
  <c r="L45" i="3"/>
  <c r="K29" i="3"/>
  <c r="I29" i="3"/>
  <c r="M29" i="3"/>
  <c r="L29" i="3"/>
  <c r="K13" i="3"/>
  <c r="I13" i="3"/>
  <c r="M13" i="3"/>
  <c r="L13" i="3"/>
  <c r="K133" i="3"/>
  <c r="L133" i="3"/>
  <c r="I133" i="3"/>
  <c r="M133" i="3"/>
  <c r="K117" i="3"/>
  <c r="L117" i="3"/>
  <c r="I117" i="3"/>
  <c r="M117" i="3"/>
  <c r="L101" i="3"/>
  <c r="K101" i="3"/>
  <c r="M101" i="3"/>
  <c r="I101" i="3"/>
  <c r="K87" i="3"/>
  <c r="L87" i="3"/>
  <c r="I87" i="3"/>
  <c r="M87" i="3"/>
  <c r="K75" i="3"/>
  <c r="L75" i="3"/>
  <c r="I75" i="3"/>
  <c r="M75" i="3"/>
  <c r="L57" i="3"/>
  <c r="K57" i="3"/>
  <c r="I57" i="3"/>
  <c r="M57" i="3"/>
  <c r="L41" i="3"/>
  <c r="K41" i="3"/>
  <c r="M41" i="3"/>
  <c r="I41" i="3"/>
  <c r="L25" i="3"/>
  <c r="K25" i="3"/>
  <c r="I25" i="3"/>
  <c r="M25" i="3"/>
  <c r="I65" i="3"/>
  <c r="K65" i="3"/>
  <c r="M65" i="3"/>
  <c r="L65" i="3"/>
  <c r="L49" i="3"/>
  <c r="I49" i="3"/>
  <c r="M49" i="3"/>
  <c r="K49" i="3"/>
  <c r="L33" i="3"/>
  <c r="I33" i="3"/>
  <c r="M33" i="3"/>
  <c r="K33" i="3"/>
  <c r="L17" i="3"/>
  <c r="I17" i="3"/>
  <c r="M17" i="3"/>
  <c r="K17" i="3"/>
  <c r="K509" i="3"/>
  <c r="L509" i="3"/>
  <c r="M509" i="3"/>
  <c r="I509" i="3"/>
  <c r="M263" i="3"/>
  <c r="L263" i="3"/>
  <c r="I263" i="3"/>
  <c r="K263" i="3"/>
  <c r="K505" i="3"/>
  <c r="L505" i="3"/>
  <c r="M505" i="3"/>
  <c r="I505" i="3"/>
  <c r="L530" i="3"/>
  <c r="K530" i="3"/>
  <c r="M530" i="3"/>
  <c r="I530" i="3"/>
  <c r="L552" i="3"/>
  <c r="K552" i="3"/>
  <c r="M552" i="3"/>
  <c r="I552" i="3"/>
  <c r="K497" i="3"/>
  <c r="L497" i="3"/>
  <c r="M497" i="3"/>
  <c r="I497" i="3"/>
  <c r="L450" i="3"/>
  <c r="M450" i="3"/>
  <c r="K450" i="3"/>
  <c r="I450" i="3"/>
  <c r="L516" i="3"/>
  <c r="M516" i="3"/>
  <c r="I516" i="3"/>
  <c r="K516" i="3"/>
  <c r="L484" i="3"/>
  <c r="M484" i="3"/>
  <c r="K484" i="3"/>
  <c r="I484" i="3"/>
  <c r="K461" i="3"/>
  <c r="L461" i="3"/>
  <c r="I461" i="3"/>
  <c r="M461" i="3"/>
  <c r="L422" i="3"/>
  <c r="M422" i="3"/>
  <c r="I422" i="3"/>
  <c r="K422" i="3"/>
  <c r="K291" i="3"/>
  <c r="L291" i="3"/>
  <c r="M291" i="3"/>
  <c r="I291" i="3"/>
  <c r="L462" i="3"/>
  <c r="I462" i="3"/>
  <c r="K462" i="3"/>
  <c r="M462" i="3"/>
  <c r="L538" i="3"/>
  <c r="I538" i="3"/>
  <c r="K538" i="3"/>
  <c r="M538" i="3"/>
  <c r="L512" i="3"/>
  <c r="M512" i="3"/>
  <c r="I512" i="3"/>
  <c r="K512" i="3"/>
  <c r="L480" i="3"/>
  <c r="M480" i="3"/>
  <c r="I480" i="3"/>
  <c r="K480" i="3"/>
  <c r="K437" i="3"/>
  <c r="L437" i="3"/>
  <c r="I437" i="3"/>
  <c r="M437" i="3"/>
  <c r="L391" i="3"/>
  <c r="K391" i="3"/>
  <c r="I391" i="3"/>
  <c r="M391" i="3"/>
  <c r="L315" i="3"/>
  <c r="M315" i="3"/>
  <c r="I315" i="3"/>
  <c r="K315" i="3"/>
  <c r="L548" i="3"/>
  <c r="M548" i="3"/>
  <c r="I548" i="3"/>
  <c r="K548" i="3"/>
  <c r="K533" i="3"/>
  <c r="L533" i="3"/>
  <c r="M533" i="3"/>
  <c r="I533" i="3"/>
  <c r="L520" i="3"/>
  <c r="K520" i="3"/>
  <c r="M520" i="3"/>
  <c r="I520" i="3"/>
  <c r="L492" i="3"/>
  <c r="M492" i="3"/>
  <c r="K492" i="3"/>
  <c r="I492" i="3"/>
  <c r="L455" i="3"/>
  <c r="K455" i="3"/>
  <c r="M455" i="3"/>
  <c r="I455" i="3"/>
  <c r="K441" i="3"/>
  <c r="L441" i="3"/>
  <c r="M441" i="3"/>
  <c r="I441" i="3"/>
  <c r="I362" i="3"/>
  <c r="L362" i="3"/>
  <c r="K362" i="3"/>
  <c r="M362" i="3"/>
  <c r="L298" i="3"/>
  <c r="I298" i="3"/>
  <c r="K298" i="3"/>
  <c r="M298" i="3"/>
  <c r="L523" i="3"/>
  <c r="K523" i="3"/>
  <c r="I523" i="3"/>
  <c r="M523" i="3"/>
  <c r="K445" i="3"/>
  <c r="L445" i="3"/>
  <c r="I445" i="3"/>
  <c r="M445" i="3"/>
  <c r="K279" i="3"/>
  <c r="L279" i="3"/>
  <c r="M279" i="3"/>
  <c r="I279" i="3"/>
  <c r="I542" i="3"/>
  <c r="K542" i="3"/>
  <c r="L542" i="3"/>
  <c r="M542" i="3"/>
  <c r="L528" i="3"/>
  <c r="M528" i="3"/>
  <c r="K528" i="3"/>
  <c r="I528" i="3"/>
  <c r="L515" i="3"/>
  <c r="M515" i="3"/>
  <c r="K515" i="3"/>
  <c r="I515" i="3"/>
  <c r="M507" i="3"/>
  <c r="L507" i="3"/>
  <c r="I507" i="3"/>
  <c r="K507" i="3"/>
  <c r="L499" i="3"/>
  <c r="M499" i="3"/>
  <c r="K499" i="3"/>
  <c r="I499" i="3"/>
  <c r="L491" i="3"/>
  <c r="M491" i="3"/>
  <c r="I491" i="3"/>
  <c r="K491" i="3"/>
  <c r="L483" i="3"/>
  <c r="M483" i="3"/>
  <c r="K483" i="3"/>
  <c r="I483" i="3"/>
  <c r="L475" i="3"/>
  <c r="M475" i="3"/>
  <c r="I475" i="3"/>
  <c r="K475" i="3"/>
  <c r="L458" i="3"/>
  <c r="I458" i="3"/>
  <c r="K458" i="3"/>
  <c r="M458" i="3"/>
  <c r="K433" i="3"/>
  <c r="L433" i="3"/>
  <c r="M433" i="3"/>
  <c r="I433" i="3"/>
  <c r="L415" i="3"/>
  <c r="M415" i="3"/>
  <c r="K415" i="3"/>
  <c r="I415" i="3"/>
  <c r="K392" i="3"/>
  <c r="I392" i="3"/>
  <c r="M392" i="3"/>
  <c r="L392" i="3"/>
  <c r="I377" i="3"/>
  <c r="M377" i="3"/>
  <c r="K377" i="3"/>
  <c r="L377" i="3"/>
  <c r="I361" i="3"/>
  <c r="M361" i="3"/>
  <c r="K361" i="3"/>
  <c r="L361" i="3"/>
  <c r="I334" i="3"/>
  <c r="L334" i="3"/>
  <c r="K334" i="3"/>
  <c r="M334" i="3"/>
  <c r="K316" i="3"/>
  <c r="M316" i="3"/>
  <c r="I316" i="3"/>
  <c r="L316" i="3"/>
  <c r="K295" i="3"/>
  <c r="L295" i="3"/>
  <c r="M295" i="3"/>
  <c r="I295" i="3"/>
  <c r="K257" i="3"/>
  <c r="I257" i="3"/>
  <c r="L257" i="3"/>
  <c r="M257" i="3"/>
  <c r="K425" i="3"/>
  <c r="L425" i="3"/>
  <c r="M425" i="3"/>
  <c r="I425" i="3"/>
  <c r="L407" i="3"/>
  <c r="K407" i="3"/>
  <c r="M407" i="3"/>
  <c r="I407" i="3"/>
  <c r="I389" i="3"/>
  <c r="M389" i="3"/>
  <c r="L389" i="3"/>
  <c r="K389" i="3"/>
  <c r="I369" i="3"/>
  <c r="M369" i="3"/>
  <c r="L369" i="3"/>
  <c r="K369" i="3"/>
  <c r="I342" i="3"/>
  <c r="L342" i="3"/>
  <c r="M342" i="3"/>
  <c r="K342" i="3"/>
  <c r="L326" i="3"/>
  <c r="I326" i="3"/>
  <c r="M326" i="3"/>
  <c r="K326" i="3"/>
  <c r="L286" i="3"/>
  <c r="M286" i="3"/>
  <c r="K286" i="3"/>
  <c r="I286" i="3"/>
  <c r="L430" i="3"/>
  <c r="K430" i="3"/>
  <c r="I430" i="3"/>
  <c r="M430" i="3"/>
  <c r="K405" i="3"/>
  <c r="L405" i="3"/>
  <c r="I405" i="3"/>
  <c r="M405" i="3"/>
  <c r="K390" i="3"/>
  <c r="M390" i="3"/>
  <c r="L390" i="3"/>
  <c r="I390" i="3"/>
  <c r="L368" i="3"/>
  <c r="I368" i="3"/>
  <c r="M368" i="3"/>
  <c r="K368" i="3"/>
  <c r="I349" i="3"/>
  <c r="M349" i="3"/>
  <c r="K349" i="3"/>
  <c r="L349" i="3"/>
  <c r="K328" i="3"/>
  <c r="I328" i="3"/>
  <c r="L328" i="3"/>
  <c r="M328" i="3"/>
  <c r="L300" i="3"/>
  <c r="I300" i="3"/>
  <c r="K300" i="3"/>
  <c r="M300" i="3"/>
  <c r="K274" i="3"/>
  <c r="M274" i="3"/>
  <c r="I274" i="3"/>
  <c r="L274" i="3"/>
  <c r="L464" i="3"/>
  <c r="M464" i="3"/>
  <c r="I464" i="3"/>
  <c r="K464" i="3"/>
  <c r="L448" i="3"/>
  <c r="I448" i="3"/>
  <c r="K448" i="3"/>
  <c r="M448" i="3"/>
  <c r="L432" i="3"/>
  <c r="I432" i="3"/>
  <c r="K432" i="3"/>
  <c r="M432" i="3"/>
  <c r="L416" i="3"/>
  <c r="I416" i="3"/>
  <c r="K416" i="3"/>
  <c r="M416" i="3"/>
  <c r="L400" i="3"/>
  <c r="I400" i="3"/>
  <c r="K400" i="3"/>
  <c r="M400" i="3"/>
  <c r="L374" i="3"/>
  <c r="M374" i="3"/>
  <c r="I374" i="3"/>
  <c r="K374" i="3"/>
  <c r="L359" i="3"/>
  <c r="K359" i="3"/>
  <c r="M359" i="3"/>
  <c r="I359" i="3"/>
  <c r="L343" i="3"/>
  <c r="K343" i="3"/>
  <c r="M343" i="3"/>
  <c r="I343" i="3"/>
  <c r="K305" i="3"/>
  <c r="L305" i="3"/>
  <c r="I305" i="3"/>
  <c r="M305" i="3"/>
  <c r="K284" i="3"/>
  <c r="M284" i="3"/>
  <c r="L284" i="3"/>
  <c r="I284" i="3"/>
  <c r="L272" i="3"/>
  <c r="M272" i="3"/>
  <c r="I272" i="3"/>
  <c r="K272" i="3"/>
  <c r="K249" i="3"/>
  <c r="L249" i="3"/>
  <c r="I249" i="3"/>
  <c r="M249" i="3"/>
  <c r="L190" i="3"/>
  <c r="I190" i="3"/>
  <c r="K190" i="3"/>
  <c r="M190" i="3"/>
  <c r="L242" i="3"/>
  <c r="K242" i="3"/>
  <c r="M242" i="3"/>
  <c r="I242" i="3"/>
  <c r="I196" i="3"/>
  <c r="M196" i="3"/>
  <c r="K196" i="3"/>
  <c r="L196" i="3"/>
  <c r="K301" i="3"/>
  <c r="M301" i="3"/>
  <c r="L301" i="3"/>
  <c r="I301" i="3"/>
  <c r="K276" i="3"/>
  <c r="M276" i="3"/>
  <c r="I276" i="3"/>
  <c r="L276" i="3"/>
  <c r="K247" i="3"/>
  <c r="L247" i="3"/>
  <c r="M247" i="3"/>
  <c r="I247" i="3"/>
  <c r="L144" i="3"/>
  <c r="K144" i="3"/>
  <c r="M144" i="3"/>
  <c r="I144" i="3"/>
  <c r="L323" i="3"/>
  <c r="K323" i="3"/>
  <c r="I323" i="3"/>
  <c r="M323" i="3"/>
  <c r="I310" i="3"/>
  <c r="L310" i="3"/>
  <c r="M310" i="3"/>
  <c r="K310" i="3"/>
  <c r="K283" i="3"/>
  <c r="L283" i="3"/>
  <c r="I283" i="3"/>
  <c r="M283" i="3"/>
  <c r="L264" i="3"/>
  <c r="I264" i="3"/>
  <c r="M264" i="3"/>
  <c r="K264" i="3"/>
  <c r="L248" i="3"/>
  <c r="I248" i="3"/>
  <c r="M248" i="3"/>
  <c r="K248" i="3"/>
  <c r="L228" i="3"/>
  <c r="I228" i="3"/>
  <c r="M228" i="3"/>
  <c r="K228" i="3"/>
  <c r="L216" i="3"/>
  <c r="I216" i="3"/>
  <c r="M216" i="3"/>
  <c r="K216" i="3"/>
  <c r="L197" i="3"/>
  <c r="I197" i="3"/>
  <c r="K197" i="3"/>
  <c r="M197" i="3"/>
  <c r="K156" i="3"/>
  <c r="L156" i="3"/>
  <c r="I156" i="3"/>
  <c r="M156" i="3"/>
  <c r="L114" i="3"/>
  <c r="K114" i="3"/>
  <c r="I114" i="3"/>
  <c r="M114" i="3"/>
  <c r="L19" i="3"/>
  <c r="K19" i="3"/>
  <c r="M19" i="3"/>
  <c r="I19" i="3"/>
  <c r="K231" i="3"/>
  <c r="L231" i="3"/>
  <c r="M231" i="3"/>
  <c r="I231" i="3"/>
  <c r="K219" i="3"/>
  <c r="I219" i="3"/>
  <c r="L219" i="3"/>
  <c r="M219" i="3"/>
  <c r="L186" i="3"/>
  <c r="K186" i="3"/>
  <c r="I186" i="3"/>
  <c r="M186" i="3"/>
  <c r="L155" i="3"/>
  <c r="M155" i="3"/>
  <c r="K155" i="3"/>
  <c r="I155" i="3"/>
  <c r="L68" i="3"/>
  <c r="K68" i="3"/>
  <c r="M68" i="3"/>
  <c r="I68" i="3"/>
  <c r="K253" i="3"/>
  <c r="M253" i="3"/>
  <c r="I253" i="3"/>
  <c r="L253" i="3"/>
  <c r="K239" i="3"/>
  <c r="L239" i="3"/>
  <c r="I239" i="3"/>
  <c r="M239" i="3"/>
  <c r="L227" i="3"/>
  <c r="M227" i="3"/>
  <c r="K227" i="3"/>
  <c r="I227" i="3"/>
  <c r="K207" i="3"/>
  <c r="L207" i="3"/>
  <c r="I207" i="3"/>
  <c r="M207" i="3"/>
  <c r="K154" i="3"/>
  <c r="I154" i="3"/>
  <c r="L154" i="3"/>
  <c r="M154" i="3"/>
  <c r="L122" i="3"/>
  <c r="M122" i="3"/>
  <c r="I122" i="3"/>
  <c r="K122" i="3"/>
  <c r="I67" i="3"/>
  <c r="K67" i="3"/>
  <c r="L67" i="3"/>
  <c r="M67" i="3"/>
  <c r="L51" i="3"/>
  <c r="K51" i="3"/>
  <c r="I51" i="3"/>
  <c r="M51" i="3"/>
  <c r="L201" i="3"/>
  <c r="M201" i="3"/>
  <c r="I201" i="3"/>
  <c r="K201" i="3"/>
  <c r="L187" i="3"/>
  <c r="M187" i="3"/>
  <c r="K187" i="3"/>
  <c r="I187" i="3"/>
  <c r="M171" i="3"/>
  <c r="L171" i="3"/>
  <c r="I171" i="3"/>
  <c r="K171" i="3"/>
  <c r="K158" i="3"/>
  <c r="M158" i="3"/>
  <c r="I158" i="3"/>
  <c r="L158" i="3"/>
  <c r="L131" i="3"/>
  <c r="M131" i="3"/>
  <c r="I131" i="3"/>
  <c r="K131" i="3"/>
  <c r="L99" i="3"/>
  <c r="I99" i="3"/>
  <c r="M99" i="3"/>
  <c r="K99" i="3"/>
  <c r="L35" i="3"/>
  <c r="M35" i="3"/>
  <c r="I35" i="3"/>
  <c r="K35" i="3"/>
  <c r="I181" i="3"/>
  <c r="L181" i="3"/>
  <c r="K181" i="3"/>
  <c r="M181" i="3"/>
  <c r="I173" i="3"/>
  <c r="L173" i="3"/>
  <c r="K173" i="3"/>
  <c r="M173" i="3"/>
  <c r="I165" i="3"/>
  <c r="L165" i="3"/>
  <c r="K165" i="3"/>
  <c r="M165" i="3"/>
  <c r="L153" i="3"/>
  <c r="I153" i="3"/>
  <c r="K153" i="3"/>
  <c r="M153" i="3"/>
  <c r="L135" i="3"/>
  <c r="M135" i="3"/>
  <c r="I135" i="3"/>
  <c r="K135" i="3"/>
  <c r="L111" i="3"/>
  <c r="I111" i="3"/>
  <c r="M111" i="3"/>
  <c r="K111" i="3"/>
  <c r="I82" i="3"/>
  <c r="L82" i="3"/>
  <c r="K82" i="3"/>
  <c r="M82" i="3"/>
  <c r="K38" i="3"/>
  <c r="M38" i="3"/>
  <c r="I38" i="3"/>
  <c r="L38" i="3"/>
  <c r="L128" i="3"/>
  <c r="K128" i="3"/>
  <c r="M128" i="3"/>
  <c r="I128" i="3"/>
  <c r="M108" i="3"/>
  <c r="I108" i="3"/>
  <c r="L108" i="3"/>
  <c r="K108" i="3"/>
  <c r="L92" i="3"/>
  <c r="I92" i="3"/>
  <c r="M92" i="3"/>
  <c r="K92" i="3"/>
  <c r="I71" i="3"/>
  <c r="M71" i="3"/>
  <c r="K71" i="3"/>
  <c r="L71" i="3"/>
  <c r="K58" i="3"/>
  <c r="M58" i="3"/>
  <c r="I58" i="3"/>
  <c r="L58" i="3"/>
  <c r="L43" i="3"/>
  <c r="M43" i="3"/>
  <c r="I43" i="3"/>
  <c r="K43" i="3"/>
  <c r="L27" i="3"/>
  <c r="M27" i="3"/>
  <c r="K27" i="3"/>
  <c r="I27" i="3"/>
  <c r="L11" i="3"/>
  <c r="M11" i="3"/>
  <c r="I11" i="3"/>
  <c r="K11" i="3"/>
  <c r="L126" i="3"/>
  <c r="M126" i="3"/>
  <c r="I126" i="3"/>
  <c r="K126" i="3"/>
  <c r="L110" i="3"/>
  <c r="M110" i="3"/>
  <c r="K110" i="3"/>
  <c r="I110" i="3"/>
  <c r="K93" i="3"/>
  <c r="M93" i="3"/>
  <c r="L93" i="3"/>
  <c r="I93" i="3"/>
  <c r="I86" i="3"/>
  <c r="K86" i="3"/>
  <c r="L86" i="3"/>
  <c r="M86" i="3"/>
  <c r="I74" i="3"/>
  <c r="K74" i="3"/>
  <c r="L74" i="3"/>
  <c r="M74" i="3"/>
  <c r="L55" i="3"/>
  <c r="K55" i="3"/>
  <c r="I55" i="3"/>
  <c r="M55" i="3"/>
  <c r="L39" i="3"/>
  <c r="K39" i="3"/>
  <c r="I39" i="3"/>
  <c r="M39" i="3"/>
  <c r="L23" i="3"/>
  <c r="K23" i="3"/>
  <c r="I23" i="3"/>
  <c r="M23" i="3"/>
  <c r="L63" i="3"/>
  <c r="K63" i="3"/>
  <c r="I63" i="3"/>
  <c r="M63" i="3"/>
  <c r="L47" i="3"/>
  <c r="K47" i="3"/>
  <c r="M47" i="3"/>
  <c r="I47" i="3"/>
  <c r="L31" i="3"/>
  <c r="K31" i="3"/>
  <c r="M31" i="3"/>
  <c r="I31" i="3"/>
  <c r="L15" i="3"/>
  <c r="K15" i="3"/>
  <c r="I15" i="3"/>
  <c r="M15" i="3"/>
  <c r="K481" i="3"/>
  <c r="L481" i="3"/>
  <c r="M481" i="3"/>
  <c r="I481" i="3"/>
  <c r="L454" i="3"/>
  <c r="K454" i="3"/>
  <c r="I454" i="3"/>
  <c r="M454" i="3"/>
  <c r="K553" i="3"/>
  <c r="I553" i="3"/>
  <c r="L553" i="3"/>
  <c r="M553" i="3"/>
  <c r="L470" i="3"/>
  <c r="K470" i="3"/>
  <c r="I470" i="3"/>
  <c r="M470" i="3"/>
  <c r="L378" i="3"/>
  <c r="I378" i="3"/>
  <c r="K378" i="3"/>
  <c r="M378" i="3"/>
  <c r="K546" i="3"/>
  <c r="L546" i="3"/>
  <c r="I546" i="3"/>
  <c r="M546" i="3"/>
  <c r="L517" i="3"/>
  <c r="I517" i="3"/>
  <c r="K517" i="3"/>
  <c r="M517" i="3"/>
  <c r="K453" i="3"/>
  <c r="L453" i="3"/>
  <c r="I453" i="3"/>
  <c r="M453" i="3"/>
  <c r="L434" i="3"/>
  <c r="M434" i="3"/>
  <c r="I434" i="3"/>
  <c r="K434" i="3"/>
  <c r="I341" i="3"/>
  <c r="M341" i="3"/>
  <c r="L341" i="3"/>
  <c r="K341" i="3"/>
  <c r="L182" i="3"/>
  <c r="K182" i="3"/>
  <c r="I182" i="3"/>
  <c r="M182" i="3"/>
  <c r="K513" i="3"/>
  <c r="L513" i="3"/>
  <c r="M513" i="3"/>
  <c r="I513" i="3"/>
  <c r="L438" i="3"/>
  <c r="K438" i="3"/>
  <c r="M438" i="3"/>
  <c r="I438" i="3"/>
  <c r="K266" i="3"/>
  <c r="I266" i="3"/>
  <c r="M266" i="3"/>
  <c r="L266" i="3"/>
  <c r="L541" i="3"/>
  <c r="K541" i="3"/>
  <c r="M541" i="3"/>
  <c r="I541" i="3"/>
  <c r="K527" i="3"/>
  <c r="L527" i="3"/>
  <c r="M527" i="3"/>
  <c r="I527" i="3"/>
  <c r="M514" i="3"/>
  <c r="I514" i="3"/>
  <c r="K514" i="3"/>
  <c r="L514" i="3"/>
  <c r="K506" i="3"/>
  <c r="L506" i="3"/>
  <c r="M506" i="3"/>
  <c r="I506" i="3"/>
  <c r="M498" i="3"/>
  <c r="I498" i="3"/>
  <c r="L498" i="3"/>
  <c r="K498" i="3"/>
  <c r="K490" i="3"/>
  <c r="L490" i="3"/>
  <c r="M490" i="3"/>
  <c r="I490" i="3"/>
  <c r="M482" i="3"/>
  <c r="I482" i="3"/>
  <c r="L482" i="3"/>
  <c r="K482" i="3"/>
  <c r="K474" i="3"/>
  <c r="L474" i="3"/>
  <c r="M474" i="3"/>
  <c r="I474" i="3"/>
  <c r="K449" i="3"/>
  <c r="L449" i="3"/>
  <c r="M449" i="3"/>
  <c r="I449" i="3"/>
  <c r="L431" i="3"/>
  <c r="M431" i="3"/>
  <c r="K431" i="3"/>
  <c r="I431" i="3"/>
  <c r="L410" i="3"/>
  <c r="K410" i="3"/>
  <c r="M410" i="3"/>
  <c r="I410" i="3"/>
  <c r="L387" i="3"/>
  <c r="I387" i="3"/>
  <c r="K387" i="3"/>
  <c r="M387" i="3"/>
  <c r="L375" i="3"/>
  <c r="K375" i="3"/>
  <c r="M375" i="3"/>
  <c r="I375" i="3"/>
  <c r="I350" i="3"/>
  <c r="L350" i="3"/>
  <c r="K350" i="3"/>
  <c r="M350" i="3"/>
  <c r="K332" i="3"/>
  <c r="M332" i="3"/>
  <c r="I332" i="3"/>
  <c r="L332" i="3"/>
  <c r="K312" i="3"/>
  <c r="I312" i="3"/>
  <c r="L312" i="3"/>
  <c r="M312" i="3"/>
  <c r="L292" i="3"/>
  <c r="K292" i="3"/>
  <c r="I292" i="3"/>
  <c r="M292" i="3"/>
  <c r="K240" i="3"/>
  <c r="L240" i="3"/>
  <c r="I240" i="3"/>
  <c r="M240" i="3"/>
  <c r="L423" i="3"/>
  <c r="K423" i="3"/>
  <c r="M423" i="3"/>
  <c r="I423" i="3"/>
  <c r="L402" i="3"/>
  <c r="I402" i="3"/>
  <c r="M402" i="3"/>
  <c r="K402" i="3"/>
  <c r="K384" i="3"/>
  <c r="I384" i="3"/>
  <c r="L384" i="3"/>
  <c r="M384" i="3"/>
  <c r="I358" i="3"/>
  <c r="L358" i="3"/>
  <c r="M358" i="3"/>
  <c r="K358" i="3"/>
  <c r="K340" i="3"/>
  <c r="M340" i="3"/>
  <c r="I340" i="3"/>
  <c r="L340" i="3"/>
  <c r="L321" i="3"/>
  <c r="K321" i="3"/>
  <c r="I321" i="3"/>
  <c r="M321" i="3"/>
  <c r="L282" i="3"/>
  <c r="I282" i="3"/>
  <c r="K282" i="3"/>
  <c r="M282" i="3"/>
  <c r="K421" i="3"/>
  <c r="L421" i="3"/>
  <c r="I421" i="3"/>
  <c r="M421" i="3"/>
  <c r="L403" i="3"/>
  <c r="M403" i="3"/>
  <c r="K403" i="3"/>
  <c r="I403" i="3"/>
  <c r="L382" i="3"/>
  <c r="K382" i="3"/>
  <c r="I382" i="3"/>
  <c r="M382" i="3"/>
  <c r="I365" i="3"/>
  <c r="M365" i="3"/>
  <c r="K365" i="3"/>
  <c r="L365" i="3"/>
  <c r="I338" i="3"/>
  <c r="L338" i="3"/>
  <c r="K338" i="3"/>
  <c r="M338" i="3"/>
  <c r="K317" i="3"/>
  <c r="I317" i="3"/>
  <c r="L317" i="3"/>
  <c r="M317" i="3"/>
  <c r="K296" i="3"/>
  <c r="I296" i="3"/>
  <c r="L296" i="3"/>
  <c r="M296" i="3"/>
  <c r="M104" i="3"/>
  <c r="I104" i="3"/>
  <c r="K104" i="3"/>
  <c r="L104" i="3"/>
  <c r="L460" i="3"/>
  <c r="I460" i="3"/>
  <c r="K460" i="3"/>
  <c r="M460" i="3"/>
  <c r="L444" i="3"/>
  <c r="I444" i="3"/>
  <c r="K444" i="3"/>
  <c r="M444" i="3"/>
  <c r="L428" i="3"/>
  <c r="K428" i="3"/>
  <c r="M428" i="3"/>
  <c r="I428" i="3"/>
  <c r="L412" i="3"/>
  <c r="K412" i="3"/>
  <c r="M412" i="3"/>
  <c r="I412" i="3"/>
  <c r="K398" i="3"/>
  <c r="M398" i="3"/>
  <c r="L398" i="3"/>
  <c r="I398" i="3"/>
  <c r="M373" i="3"/>
  <c r="I373" i="3"/>
  <c r="L373" i="3"/>
  <c r="K373" i="3"/>
  <c r="L355" i="3"/>
  <c r="M355" i="3"/>
  <c r="K355" i="3"/>
  <c r="I355" i="3"/>
  <c r="L339" i="3"/>
  <c r="M339" i="3"/>
  <c r="K339" i="3"/>
  <c r="I339" i="3"/>
  <c r="L302" i="3"/>
  <c r="I302" i="3"/>
  <c r="M302" i="3"/>
  <c r="K302" i="3"/>
  <c r="I280" i="3"/>
  <c r="M280" i="3"/>
  <c r="L280" i="3"/>
  <c r="K280" i="3"/>
  <c r="K265" i="3"/>
  <c r="I265" i="3"/>
  <c r="M265" i="3"/>
  <c r="L265" i="3"/>
  <c r="L238" i="3"/>
  <c r="I238" i="3"/>
  <c r="K238" i="3"/>
  <c r="M238" i="3"/>
  <c r="K149" i="3"/>
  <c r="I149" i="3"/>
  <c r="M149" i="3"/>
  <c r="L149" i="3"/>
  <c r="K220" i="3"/>
  <c r="L220" i="3"/>
  <c r="I220" i="3"/>
  <c r="M220" i="3"/>
  <c r="L166" i="3"/>
  <c r="K166" i="3"/>
  <c r="I166" i="3"/>
  <c r="M166" i="3"/>
  <c r="K297" i="3"/>
  <c r="I297" i="3"/>
  <c r="L297" i="3"/>
  <c r="M297" i="3"/>
  <c r="K269" i="3"/>
  <c r="M269" i="3"/>
  <c r="I269" i="3"/>
  <c r="L269" i="3"/>
  <c r="M235" i="3"/>
  <c r="L235" i="3"/>
  <c r="I235" i="3"/>
  <c r="K235" i="3"/>
  <c r="K89" i="3"/>
  <c r="I89" i="3"/>
  <c r="M89" i="3"/>
  <c r="L89" i="3"/>
  <c r="K320" i="3"/>
  <c r="L320" i="3"/>
  <c r="I320" i="3"/>
  <c r="M320" i="3"/>
  <c r="K309" i="3"/>
  <c r="M309" i="3"/>
  <c r="L309" i="3"/>
  <c r="I309" i="3"/>
  <c r="L278" i="3"/>
  <c r="M278" i="3"/>
  <c r="I278" i="3"/>
  <c r="K278" i="3"/>
  <c r="K262" i="3"/>
  <c r="M262" i="3"/>
  <c r="I262" i="3"/>
  <c r="L262" i="3"/>
  <c r="L246" i="3"/>
  <c r="I246" i="3"/>
  <c r="K246" i="3"/>
  <c r="M246" i="3"/>
  <c r="K225" i="3"/>
  <c r="I225" i="3"/>
  <c r="M225" i="3"/>
  <c r="L225" i="3"/>
  <c r="L214" i="3"/>
  <c r="I214" i="3"/>
  <c r="M214" i="3"/>
  <c r="K214" i="3"/>
  <c r="L195" i="3"/>
  <c r="I195" i="3"/>
  <c r="M195" i="3"/>
  <c r="K195" i="3"/>
  <c r="I141" i="3"/>
  <c r="M141" i="3"/>
  <c r="K141" i="3"/>
  <c r="L141" i="3"/>
  <c r="K103" i="3"/>
  <c r="L103" i="3"/>
  <c r="I103" i="3"/>
  <c r="M103" i="3"/>
  <c r="M237" i="3"/>
  <c r="K237" i="3"/>
  <c r="L237" i="3"/>
  <c r="I237" i="3"/>
  <c r="L226" i="3"/>
  <c r="I226" i="3"/>
  <c r="K226" i="3"/>
  <c r="M226" i="3"/>
  <c r="K205" i="3"/>
  <c r="I205" i="3"/>
  <c r="M205" i="3"/>
  <c r="L205" i="3"/>
  <c r="L178" i="3"/>
  <c r="K178" i="3"/>
  <c r="I178" i="3"/>
  <c r="M178" i="3"/>
  <c r="K148" i="3"/>
  <c r="L148" i="3"/>
  <c r="I148" i="3"/>
  <c r="M148" i="3"/>
  <c r="I16" i="3"/>
  <c r="K16" i="3"/>
  <c r="L16" i="3"/>
  <c r="M16" i="3"/>
  <c r="I245" i="3"/>
  <c r="L245" i="3"/>
  <c r="M245" i="3"/>
  <c r="K245" i="3"/>
  <c r="L234" i="3"/>
  <c r="K234" i="3"/>
  <c r="M234" i="3"/>
  <c r="I234" i="3"/>
  <c r="K213" i="3"/>
  <c r="M213" i="3"/>
  <c r="I213" i="3"/>
  <c r="L213" i="3"/>
  <c r="L198" i="3"/>
  <c r="K198" i="3"/>
  <c r="M198" i="3"/>
  <c r="I198" i="3"/>
  <c r="L152" i="3"/>
  <c r="K152" i="3"/>
  <c r="I152" i="3"/>
  <c r="M152" i="3"/>
  <c r="L106" i="3"/>
  <c r="M106" i="3"/>
  <c r="K106" i="3"/>
  <c r="I106" i="3"/>
  <c r="K54" i="3"/>
  <c r="M54" i="3"/>
  <c r="L54" i="3"/>
  <c r="I54" i="3"/>
  <c r="I37" i="3"/>
  <c r="M37" i="3"/>
  <c r="K37" i="3"/>
  <c r="L37" i="3"/>
  <c r="K200" i="3"/>
  <c r="L200" i="3"/>
  <c r="M200" i="3"/>
  <c r="I200" i="3"/>
  <c r="M183" i="3"/>
  <c r="L183" i="3"/>
  <c r="I183" i="3"/>
  <c r="K183" i="3"/>
  <c r="M167" i="3"/>
  <c r="L167" i="3"/>
  <c r="I167" i="3"/>
  <c r="K167" i="3"/>
  <c r="L145" i="3"/>
  <c r="I145" i="3"/>
  <c r="K145" i="3"/>
  <c r="M145" i="3"/>
  <c r="L123" i="3"/>
  <c r="M123" i="3"/>
  <c r="I123" i="3"/>
  <c r="K123" i="3"/>
  <c r="M96" i="3"/>
  <c r="L96" i="3"/>
  <c r="I96" i="3"/>
  <c r="K96" i="3"/>
  <c r="I21" i="3"/>
  <c r="M21" i="3"/>
  <c r="K21" i="3"/>
  <c r="L21" i="3"/>
  <c r="L180" i="3"/>
  <c r="K180" i="3"/>
  <c r="M180" i="3"/>
  <c r="I180" i="3"/>
  <c r="L172" i="3"/>
  <c r="K172" i="3"/>
  <c r="M172" i="3"/>
  <c r="I172" i="3"/>
  <c r="L164" i="3"/>
  <c r="K164" i="3"/>
  <c r="M164" i="3"/>
  <c r="I164" i="3"/>
  <c r="K151" i="3"/>
  <c r="I151" i="3"/>
  <c r="L151" i="3"/>
  <c r="M151" i="3"/>
  <c r="L127" i="3"/>
  <c r="M127" i="3"/>
  <c r="I127" i="3"/>
  <c r="K127" i="3"/>
  <c r="M100" i="3"/>
  <c r="I100" i="3"/>
  <c r="L100" i="3"/>
  <c r="K100" i="3"/>
  <c r="I73" i="3"/>
  <c r="K73" i="3"/>
  <c r="M73" i="3"/>
  <c r="L73" i="3"/>
  <c r="I32" i="3"/>
  <c r="K32" i="3"/>
  <c r="M32" i="3"/>
  <c r="L32" i="3"/>
  <c r="L124" i="3"/>
  <c r="K124" i="3"/>
  <c r="M124" i="3"/>
  <c r="I124" i="3"/>
  <c r="I107" i="3"/>
  <c r="M107" i="3"/>
  <c r="K107" i="3"/>
  <c r="L107" i="3"/>
  <c r="L88" i="3"/>
  <c r="I88" i="3"/>
  <c r="M88" i="3"/>
  <c r="K88" i="3"/>
  <c r="I70" i="3"/>
  <c r="K70" i="3"/>
  <c r="L70" i="3"/>
  <c r="M70" i="3"/>
  <c r="I56" i="3"/>
  <c r="K56" i="3"/>
  <c r="M56" i="3"/>
  <c r="L56" i="3"/>
  <c r="I40" i="3"/>
  <c r="K40" i="3"/>
  <c r="L40" i="3"/>
  <c r="M40" i="3"/>
  <c r="I24" i="3"/>
  <c r="K24" i="3"/>
  <c r="L24" i="3"/>
  <c r="M24" i="3"/>
  <c r="I9" i="3"/>
  <c r="K9" i="3"/>
  <c r="L9" i="3"/>
  <c r="M9" i="3"/>
  <c r="K125" i="3"/>
  <c r="L125" i="3"/>
  <c r="I125" i="3"/>
  <c r="M125" i="3"/>
  <c r="L109" i="3"/>
  <c r="K109" i="3"/>
  <c r="M109" i="3"/>
  <c r="I109" i="3"/>
  <c r="K91" i="3"/>
  <c r="L91" i="3"/>
  <c r="I91" i="3"/>
  <c r="M91" i="3"/>
  <c r="I81" i="3"/>
  <c r="K81" i="3"/>
  <c r="M81" i="3"/>
  <c r="L81" i="3"/>
  <c r="I69" i="3"/>
  <c r="L69" i="3"/>
  <c r="K69" i="3"/>
  <c r="M69" i="3"/>
  <c r="I52" i="3"/>
  <c r="K52" i="3"/>
  <c r="M52" i="3"/>
  <c r="L52" i="3"/>
  <c r="I36" i="3"/>
  <c r="K36" i="3"/>
  <c r="L36" i="3"/>
  <c r="M36" i="3"/>
  <c r="I20" i="3"/>
  <c r="K20" i="3"/>
  <c r="M20" i="3"/>
  <c r="L20" i="3"/>
  <c r="L60" i="3"/>
  <c r="K60" i="3"/>
  <c r="I60" i="3"/>
  <c r="M60" i="3"/>
  <c r="I44" i="3"/>
  <c r="K44" i="3"/>
  <c r="M44" i="3"/>
  <c r="L44" i="3"/>
  <c r="I28" i="3"/>
  <c r="K28" i="3"/>
  <c r="M28" i="3"/>
  <c r="L28" i="3"/>
  <c r="I12" i="3"/>
  <c r="K12" i="3"/>
  <c r="M12" i="3"/>
  <c r="L12" i="3"/>
  <c r="K360" i="3"/>
  <c r="I360" i="3"/>
  <c r="L360" i="3"/>
  <c r="M360" i="3"/>
  <c r="K386" i="3"/>
  <c r="L386" i="3"/>
  <c r="M386" i="3"/>
  <c r="I386" i="3"/>
  <c r="L536" i="3"/>
  <c r="M536" i="3"/>
  <c r="K536" i="3"/>
  <c r="I536" i="3"/>
  <c r="L427" i="3"/>
  <c r="M427" i="3"/>
  <c r="I427" i="3"/>
  <c r="K427" i="3"/>
  <c r="K260" i="3"/>
  <c r="I260" i="3"/>
  <c r="L260" i="3"/>
  <c r="M260" i="3"/>
  <c r="K526" i="3"/>
  <c r="L526" i="3"/>
  <c r="I526" i="3"/>
  <c r="M526" i="3"/>
  <c r="K485" i="3"/>
  <c r="L485" i="3"/>
  <c r="I485" i="3"/>
  <c r="M485" i="3"/>
  <c r="I534" i="3"/>
  <c r="M534" i="3"/>
  <c r="K534" i="3"/>
  <c r="L534" i="3"/>
  <c r="K469" i="3"/>
  <c r="L469" i="3"/>
  <c r="I469" i="3"/>
  <c r="M469" i="3"/>
  <c r="K531" i="3"/>
  <c r="M531" i="3"/>
  <c r="I531" i="3"/>
  <c r="L531" i="3"/>
  <c r="L500" i="3"/>
  <c r="M500" i="3"/>
  <c r="I500" i="3"/>
  <c r="K500" i="3"/>
  <c r="K473" i="3"/>
  <c r="L473" i="3"/>
  <c r="M473" i="3"/>
  <c r="I473" i="3"/>
  <c r="L435" i="3"/>
  <c r="M435" i="3"/>
  <c r="K435" i="3"/>
  <c r="I435" i="3"/>
  <c r="K344" i="3"/>
  <c r="I344" i="3"/>
  <c r="L344" i="3"/>
  <c r="M344" i="3"/>
  <c r="L488" i="3"/>
  <c r="M488" i="3"/>
  <c r="K488" i="3"/>
  <c r="I488" i="3"/>
  <c r="L549" i="3"/>
  <c r="K549" i="3"/>
  <c r="I549" i="3"/>
  <c r="M549" i="3"/>
  <c r="L529" i="3"/>
  <c r="K529" i="3"/>
  <c r="M529" i="3"/>
  <c r="I529" i="3"/>
  <c r="L496" i="3"/>
  <c r="M496" i="3"/>
  <c r="I496" i="3"/>
  <c r="K496" i="3"/>
  <c r="L451" i="3"/>
  <c r="M451" i="3"/>
  <c r="K451" i="3"/>
  <c r="I451" i="3"/>
  <c r="K413" i="3"/>
  <c r="L413" i="3"/>
  <c r="I413" i="3"/>
  <c r="M413" i="3"/>
  <c r="L371" i="3"/>
  <c r="K371" i="3"/>
  <c r="I371" i="3"/>
  <c r="M371" i="3"/>
  <c r="K551" i="3"/>
  <c r="L551" i="3"/>
  <c r="M551" i="3"/>
  <c r="I551" i="3"/>
  <c r="K543" i="3"/>
  <c r="I543" i="3"/>
  <c r="L543" i="3"/>
  <c r="M543" i="3"/>
  <c r="L524" i="3"/>
  <c r="K524" i="3"/>
  <c r="M524" i="3"/>
  <c r="I524" i="3"/>
  <c r="L508" i="3"/>
  <c r="M508" i="3"/>
  <c r="K508" i="3"/>
  <c r="I508" i="3"/>
  <c r="L476" i="3"/>
  <c r="M476" i="3"/>
  <c r="I476" i="3"/>
  <c r="K476" i="3"/>
  <c r="L446" i="3"/>
  <c r="I446" i="3"/>
  <c r="K446" i="3"/>
  <c r="M446" i="3"/>
  <c r="L411" i="3"/>
  <c r="M411" i="3"/>
  <c r="I411" i="3"/>
  <c r="K411" i="3"/>
  <c r="K324" i="3"/>
  <c r="M324" i="3"/>
  <c r="I324" i="3"/>
  <c r="L324" i="3"/>
  <c r="K547" i="3"/>
  <c r="L547" i="3"/>
  <c r="M547" i="3"/>
  <c r="I547" i="3"/>
  <c r="L504" i="3"/>
  <c r="M504" i="3"/>
  <c r="K504" i="3"/>
  <c r="I504" i="3"/>
  <c r="L388" i="3"/>
  <c r="K388" i="3"/>
  <c r="M388" i="3"/>
  <c r="I388" i="3"/>
  <c r="L251" i="3"/>
  <c r="M251" i="3"/>
  <c r="K251" i="3"/>
  <c r="I251" i="3"/>
  <c r="I537" i="3"/>
  <c r="K537" i="3"/>
  <c r="L537" i="3"/>
  <c r="M537" i="3"/>
  <c r="L519" i="3"/>
  <c r="M519" i="3"/>
  <c r="K519" i="3"/>
  <c r="I519" i="3"/>
  <c r="K511" i="3"/>
  <c r="I511" i="3"/>
  <c r="M511" i="3"/>
  <c r="L511" i="3"/>
  <c r="L503" i="3"/>
  <c r="K503" i="3"/>
  <c r="M503" i="3"/>
  <c r="I503" i="3"/>
  <c r="L495" i="3"/>
  <c r="M495" i="3"/>
  <c r="K495" i="3"/>
  <c r="I495" i="3"/>
  <c r="L487" i="3"/>
  <c r="K487" i="3"/>
  <c r="M487" i="3"/>
  <c r="I487" i="3"/>
  <c r="L479" i="3"/>
  <c r="M479" i="3"/>
  <c r="K479" i="3"/>
  <c r="I479" i="3"/>
  <c r="K465" i="3"/>
  <c r="L465" i="3"/>
  <c r="M465" i="3"/>
  <c r="I465" i="3"/>
  <c r="L447" i="3"/>
  <c r="M447" i="3"/>
  <c r="K447" i="3"/>
  <c r="I447" i="3"/>
  <c r="L426" i="3"/>
  <c r="K426" i="3"/>
  <c r="M426" i="3"/>
  <c r="I426" i="3"/>
  <c r="K401" i="3"/>
  <c r="L401" i="3"/>
  <c r="M401" i="3"/>
  <c r="I401" i="3"/>
  <c r="K385" i="3"/>
  <c r="L385" i="3"/>
  <c r="M385" i="3"/>
  <c r="I385" i="3"/>
  <c r="I366" i="3"/>
  <c r="L366" i="3"/>
  <c r="K366" i="3"/>
  <c r="M366" i="3"/>
  <c r="K348" i="3"/>
  <c r="M348" i="3"/>
  <c r="L348" i="3"/>
  <c r="I348" i="3"/>
  <c r="I325" i="3"/>
  <c r="M325" i="3"/>
  <c r="K325" i="3"/>
  <c r="L325" i="3"/>
  <c r="L306" i="3"/>
  <c r="I306" i="3"/>
  <c r="K306" i="3"/>
  <c r="M306" i="3"/>
  <c r="K270" i="3"/>
  <c r="M270" i="3"/>
  <c r="I270" i="3"/>
  <c r="L270" i="3"/>
  <c r="K217" i="3"/>
  <c r="M217" i="3"/>
  <c r="I217" i="3"/>
  <c r="L217" i="3"/>
  <c r="L418" i="3"/>
  <c r="I418" i="3"/>
  <c r="M418" i="3"/>
  <c r="K418" i="3"/>
  <c r="L395" i="3"/>
  <c r="I395" i="3"/>
  <c r="M395" i="3"/>
  <c r="K395" i="3"/>
  <c r="L381" i="3"/>
  <c r="I381" i="3"/>
  <c r="M381" i="3"/>
  <c r="K381" i="3"/>
  <c r="K356" i="3"/>
  <c r="M356" i="3"/>
  <c r="I356" i="3"/>
  <c r="L356" i="3"/>
  <c r="I337" i="3"/>
  <c r="M337" i="3"/>
  <c r="L337" i="3"/>
  <c r="K337" i="3"/>
  <c r="L308" i="3"/>
  <c r="K308" i="3"/>
  <c r="I308" i="3"/>
  <c r="M308" i="3"/>
  <c r="M259" i="3"/>
  <c r="L259" i="3"/>
  <c r="I259" i="3"/>
  <c r="K259" i="3"/>
  <c r="L419" i="3"/>
  <c r="M419" i="3"/>
  <c r="K419" i="3"/>
  <c r="I419" i="3"/>
  <c r="K396" i="3"/>
  <c r="L396" i="3"/>
  <c r="I396" i="3"/>
  <c r="M396" i="3"/>
  <c r="L372" i="3"/>
  <c r="M372" i="3"/>
  <c r="K372" i="3"/>
  <c r="I372" i="3"/>
  <c r="I354" i="3"/>
  <c r="L354" i="3"/>
  <c r="K354" i="3"/>
  <c r="M354" i="3"/>
  <c r="K336" i="3"/>
  <c r="L336" i="3"/>
  <c r="I336" i="3"/>
  <c r="M336" i="3"/>
  <c r="K307" i="3"/>
  <c r="L307" i="3"/>
  <c r="M307" i="3"/>
  <c r="I307" i="3"/>
  <c r="K285" i="3"/>
  <c r="M285" i="3"/>
  <c r="L285" i="3"/>
  <c r="I285" i="3"/>
  <c r="L472" i="3"/>
  <c r="K472" i="3"/>
  <c r="I472" i="3"/>
  <c r="M472" i="3"/>
  <c r="L456" i="3"/>
  <c r="K456" i="3"/>
  <c r="I456" i="3"/>
  <c r="M456" i="3"/>
  <c r="L440" i="3"/>
  <c r="K440" i="3"/>
  <c r="M440" i="3"/>
  <c r="I440" i="3"/>
  <c r="L424" i="3"/>
  <c r="M424" i="3"/>
  <c r="K424" i="3"/>
  <c r="I424" i="3"/>
  <c r="L408" i="3"/>
  <c r="M408" i="3"/>
  <c r="K408" i="3"/>
  <c r="I408" i="3"/>
  <c r="L397" i="3"/>
  <c r="M397" i="3"/>
  <c r="K397" i="3"/>
  <c r="I397" i="3"/>
  <c r="L367" i="3"/>
  <c r="I367" i="3"/>
  <c r="M367" i="3"/>
  <c r="K367" i="3"/>
  <c r="L351" i="3"/>
  <c r="I351" i="3"/>
  <c r="M351" i="3"/>
  <c r="K351" i="3"/>
  <c r="L335" i="3"/>
  <c r="I335" i="3"/>
  <c r="M335" i="3"/>
  <c r="K335" i="3"/>
  <c r="K293" i="3"/>
  <c r="M293" i="3"/>
  <c r="L293" i="3"/>
  <c r="I293" i="3"/>
  <c r="K275" i="3"/>
  <c r="I275" i="3"/>
  <c r="L275" i="3"/>
  <c r="M275" i="3"/>
  <c r="K258" i="3"/>
  <c r="M258" i="3"/>
  <c r="I258" i="3"/>
  <c r="L258" i="3"/>
  <c r="K221" i="3"/>
  <c r="I221" i="3"/>
  <c r="L221" i="3"/>
  <c r="M221" i="3"/>
  <c r="L139" i="3"/>
  <c r="M139" i="3"/>
  <c r="K139" i="3"/>
  <c r="I139" i="3"/>
  <c r="K215" i="3"/>
  <c r="L215" i="3"/>
  <c r="M215" i="3"/>
  <c r="I215" i="3"/>
  <c r="K146" i="3"/>
  <c r="L146" i="3"/>
  <c r="I146" i="3"/>
  <c r="M146" i="3"/>
  <c r="L294" i="3"/>
  <c r="I294" i="3"/>
  <c r="M294" i="3"/>
  <c r="K294" i="3"/>
  <c r="I268" i="3"/>
  <c r="M268" i="3"/>
  <c r="L268" i="3"/>
  <c r="K268" i="3"/>
  <c r="K208" i="3"/>
  <c r="L208" i="3"/>
  <c r="I208" i="3"/>
  <c r="M208" i="3"/>
  <c r="I330" i="3"/>
  <c r="L330" i="3"/>
  <c r="K330" i="3"/>
  <c r="M330" i="3"/>
  <c r="L314" i="3"/>
  <c r="K314" i="3"/>
  <c r="I314" i="3"/>
  <c r="M314" i="3"/>
  <c r="K289" i="3"/>
  <c r="L289" i="3"/>
  <c r="M289" i="3"/>
  <c r="I289" i="3"/>
  <c r="K277" i="3"/>
  <c r="L277" i="3"/>
  <c r="M277" i="3"/>
  <c r="I277" i="3"/>
  <c r="K261" i="3"/>
  <c r="I261" i="3"/>
  <c r="M261" i="3"/>
  <c r="L261" i="3"/>
  <c r="L243" i="3"/>
  <c r="M243" i="3"/>
  <c r="K243" i="3"/>
  <c r="I243" i="3"/>
  <c r="K223" i="3"/>
  <c r="L223" i="3"/>
  <c r="I223" i="3"/>
  <c r="M223" i="3"/>
  <c r="I211" i="3"/>
  <c r="K211" i="3"/>
  <c r="L211" i="3"/>
  <c r="M211" i="3"/>
  <c r="L193" i="3"/>
  <c r="I193" i="3"/>
  <c r="K193" i="3"/>
  <c r="M193" i="3"/>
  <c r="K138" i="3"/>
  <c r="I138" i="3"/>
  <c r="L138" i="3"/>
  <c r="M138" i="3"/>
  <c r="L98" i="3"/>
  <c r="M98" i="3"/>
  <c r="I98" i="3"/>
  <c r="K98" i="3"/>
  <c r="I236" i="3"/>
  <c r="M236" i="3"/>
  <c r="K236" i="3"/>
  <c r="L236" i="3"/>
  <c r="I224" i="3"/>
  <c r="M224" i="3"/>
  <c r="K224" i="3"/>
  <c r="L224" i="3"/>
  <c r="I204" i="3"/>
  <c r="M204" i="3"/>
  <c r="K204" i="3"/>
  <c r="L204" i="3"/>
  <c r="L170" i="3"/>
  <c r="K170" i="3"/>
  <c r="I170" i="3"/>
  <c r="M170" i="3"/>
  <c r="K129" i="3"/>
  <c r="L129" i="3"/>
  <c r="M129" i="3"/>
  <c r="I129" i="3"/>
  <c r="L256" i="3"/>
  <c r="I256" i="3"/>
  <c r="M256" i="3"/>
  <c r="K256" i="3"/>
  <c r="K244" i="3"/>
  <c r="L244" i="3"/>
  <c r="I244" i="3"/>
  <c r="M244" i="3"/>
  <c r="K232" i="3"/>
  <c r="L232" i="3"/>
  <c r="I232" i="3"/>
  <c r="M232" i="3"/>
  <c r="K212" i="3"/>
  <c r="L212" i="3"/>
  <c r="M212" i="3"/>
  <c r="I212" i="3"/>
  <c r="I188" i="3"/>
  <c r="M188" i="3"/>
  <c r="K188" i="3"/>
  <c r="L188" i="3"/>
  <c r="L147" i="3"/>
  <c r="M147" i="3"/>
  <c r="K147" i="3"/>
  <c r="I147" i="3"/>
  <c r="K85" i="3"/>
  <c r="I85" i="3"/>
  <c r="M85" i="3"/>
  <c r="L85" i="3"/>
  <c r="I78" i="3"/>
  <c r="K78" i="3"/>
  <c r="L78" i="3"/>
  <c r="M78" i="3"/>
  <c r="K22" i="3"/>
  <c r="L22" i="3"/>
  <c r="M22" i="3"/>
  <c r="I22" i="3"/>
  <c r="L194" i="3"/>
  <c r="K194" i="3"/>
  <c r="M194" i="3"/>
  <c r="I194" i="3"/>
  <c r="M179" i="3"/>
  <c r="L179" i="3"/>
  <c r="I179" i="3"/>
  <c r="K179" i="3"/>
  <c r="M163" i="3"/>
  <c r="L163" i="3"/>
  <c r="I163" i="3"/>
  <c r="K163" i="3"/>
  <c r="I143" i="3"/>
  <c r="K143" i="3"/>
  <c r="M143" i="3"/>
  <c r="L143" i="3"/>
  <c r="L115" i="3"/>
  <c r="I115" i="3"/>
  <c r="M115" i="3"/>
  <c r="K115" i="3"/>
  <c r="I94" i="3"/>
  <c r="L94" i="3"/>
  <c r="K94" i="3"/>
  <c r="M94" i="3"/>
  <c r="I185" i="3"/>
  <c r="L185" i="3"/>
  <c r="M185" i="3"/>
  <c r="K185" i="3"/>
  <c r="I177" i="3"/>
  <c r="L177" i="3"/>
  <c r="M177" i="3"/>
  <c r="K177" i="3"/>
  <c r="I169" i="3"/>
  <c r="L169" i="3"/>
  <c r="M169" i="3"/>
  <c r="K169" i="3"/>
  <c r="I161" i="3"/>
  <c r="L161" i="3"/>
  <c r="M161" i="3"/>
  <c r="K161" i="3"/>
  <c r="K150" i="3"/>
  <c r="M150" i="3"/>
  <c r="I150" i="3"/>
  <c r="L150" i="3"/>
  <c r="L119" i="3"/>
  <c r="M119" i="3"/>
  <c r="I119" i="3"/>
  <c r="K119" i="3"/>
  <c r="L95" i="3"/>
  <c r="I95" i="3"/>
  <c r="M95" i="3"/>
  <c r="K95" i="3"/>
  <c r="I66" i="3"/>
  <c r="K66" i="3"/>
  <c r="L66" i="3"/>
  <c r="M66" i="3"/>
  <c r="L136" i="3"/>
  <c r="K136" i="3"/>
  <c r="I136" i="3"/>
  <c r="M136" i="3"/>
  <c r="L120" i="3"/>
  <c r="I120" i="3"/>
  <c r="M120" i="3"/>
  <c r="K120" i="3"/>
  <c r="L105" i="3"/>
  <c r="I105" i="3"/>
  <c r="K105" i="3"/>
  <c r="M105" i="3"/>
  <c r="I77" i="3"/>
  <c r="K77" i="3"/>
  <c r="L77" i="3"/>
  <c r="M77" i="3"/>
  <c r="K62" i="3"/>
  <c r="L62" i="3"/>
  <c r="I62" i="3"/>
  <c r="M62" i="3"/>
  <c r="K46" i="3"/>
  <c r="M46" i="3"/>
  <c r="I46" i="3"/>
  <c r="L46" i="3"/>
  <c r="K30" i="3"/>
  <c r="I30" i="3"/>
  <c r="L30" i="3"/>
  <c r="M30" i="3"/>
  <c r="K14" i="3"/>
  <c r="M14" i="3"/>
  <c r="L14" i="3"/>
  <c r="I14" i="3"/>
  <c r="K134" i="3"/>
  <c r="I134" i="3"/>
  <c r="M134" i="3"/>
  <c r="L134" i="3"/>
  <c r="K118" i="3"/>
  <c r="I118" i="3"/>
  <c r="M118" i="3"/>
  <c r="L118" i="3"/>
  <c r="L102" i="3"/>
  <c r="I102" i="3"/>
  <c r="K102" i="3"/>
  <c r="M102" i="3"/>
  <c r="I90" i="3"/>
  <c r="K90" i="3"/>
  <c r="L90" i="3"/>
  <c r="M90" i="3"/>
  <c r="L76" i="3"/>
  <c r="K76" i="3"/>
  <c r="M76" i="3"/>
  <c r="I76" i="3"/>
  <c r="L59" i="3"/>
  <c r="M59" i="3"/>
  <c r="K59" i="3"/>
  <c r="I59" i="3"/>
  <c r="K42" i="3"/>
  <c r="M42" i="3"/>
  <c r="L42" i="3"/>
  <c r="I42" i="3"/>
  <c r="K26" i="3"/>
  <c r="M26" i="3"/>
  <c r="I26" i="3"/>
  <c r="L26" i="3"/>
  <c r="K10" i="3"/>
  <c r="M10" i="3"/>
  <c r="I10" i="3"/>
  <c r="L10" i="3"/>
  <c r="K50" i="3"/>
  <c r="M50" i="3"/>
  <c r="L50" i="3"/>
  <c r="I50" i="3"/>
  <c r="K34" i="3"/>
  <c r="M34" i="3"/>
  <c r="L34" i="3"/>
  <c r="I34" i="3"/>
  <c r="K18" i="3"/>
  <c r="M18" i="3"/>
  <c r="L18" i="3"/>
  <c r="I18" i="3"/>
  <c r="L7" i="3"/>
  <c r="I7" i="3"/>
  <c r="M7" i="3"/>
  <c r="K7" i="3"/>
  <c r="K6" i="3"/>
  <c r="L6" i="3"/>
  <c r="I6" i="3"/>
  <c r="M6" i="3"/>
</calcChain>
</file>

<file path=xl/sharedStrings.xml><?xml version="1.0" encoding="utf-8"?>
<sst xmlns="http://schemas.openxmlformats.org/spreadsheetml/2006/main" count="1941" uniqueCount="751">
  <si>
    <t>施設コード</t>
  </si>
  <si>
    <t>施行日</t>
  </si>
  <si>
    <t>廃止日</t>
  </si>
  <si>
    <t>地区コード</t>
  </si>
  <si>
    <t>都道府県コード</t>
  </si>
  <si>
    <t>郵便番号</t>
  </si>
  <si>
    <t>宛名</t>
  </si>
  <si>
    <t>電話番号</t>
  </si>
  <si>
    <t>ＦＡＸ</t>
  </si>
  <si>
    <t>事務担当者名</t>
  </si>
  <si>
    <t>03</t>
  </si>
  <si>
    <t>13</t>
  </si>
  <si>
    <t>00000000</t>
  </si>
  <si>
    <t>05</t>
  </si>
  <si>
    <t>22</t>
  </si>
  <si>
    <t>16</t>
  </si>
  <si>
    <t>14</t>
  </si>
  <si>
    <t>06</t>
  </si>
  <si>
    <t>26</t>
  </si>
  <si>
    <t>0015</t>
  </si>
  <si>
    <t>15</t>
  </si>
  <si>
    <t>レスパール藤ヶ鳴</t>
  </si>
  <si>
    <t>07</t>
  </si>
  <si>
    <t>33</t>
  </si>
  <si>
    <t>02</t>
  </si>
  <si>
    <t>04</t>
  </si>
  <si>
    <t>0041</t>
  </si>
  <si>
    <t>休暇村  支笏湖</t>
  </si>
  <si>
    <t>01</t>
  </si>
  <si>
    <t>0042</t>
  </si>
  <si>
    <t>休暇村  岩手網張温泉</t>
  </si>
  <si>
    <t>0043</t>
  </si>
  <si>
    <t>休暇村  陸中宮古</t>
  </si>
  <si>
    <t>0044</t>
  </si>
  <si>
    <t>休暇村  乳頭温泉郷</t>
  </si>
  <si>
    <t>0045</t>
  </si>
  <si>
    <t>休暇村  気仙沼大島</t>
  </si>
  <si>
    <t>0046</t>
  </si>
  <si>
    <t>0047</t>
  </si>
  <si>
    <t>休暇村  裏磐梯</t>
  </si>
  <si>
    <t>0048</t>
  </si>
  <si>
    <t>休暇村  那須</t>
  </si>
  <si>
    <t>09</t>
  </si>
  <si>
    <t>0049</t>
  </si>
  <si>
    <t>休暇村  日光湯元</t>
  </si>
  <si>
    <t>0050</t>
  </si>
  <si>
    <t>休暇村  嬬恋鹿沢</t>
  </si>
  <si>
    <t>10</t>
  </si>
  <si>
    <t>0051</t>
  </si>
  <si>
    <t>休暇村  館山</t>
  </si>
  <si>
    <t>12</t>
  </si>
  <si>
    <t>0052</t>
  </si>
  <si>
    <t>休暇村  妙高</t>
  </si>
  <si>
    <t>17</t>
  </si>
  <si>
    <t>0053</t>
  </si>
  <si>
    <t>休暇村  乗鞍高原</t>
  </si>
  <si>
    <t>0054</t>
  </si>
  <si>
    <t>休暇村  南伊豆</t>
  </si>
  <si>
    <t>0055</t>
  </si>
  <si>
    <t>休暇村  伊良湖</t>
  </si>
  <si>
    <t>23</t>
  </si>
  <si>
    <t>0056</t>
  </si>
  <si>
    <t>休暇村  茶臼山高原</t>
  </si>
  <si>
    <t>0057</t>
  </si>
  <si>
    <t>休暇村  能登千里浜</t>
  </si>
  <si>
    <t>19</t>
  </si>
  <si>
    <t>0058</t>
  </si>
  <si>
    <t>休暇村  近江八幡</t>
  </si>
  <si>
    <t>25</t>
  </si>
  <si>
    <t>0059</t>
  </si>
  <si>
    <t>休暇村  南淡路</t>
  </si>
  <si>
    <t>28</t>
  </si>
  <si>
    <t>0060</t>
  </si>
  <si>
    <t>休暇村  竹野海岸</t>
  </si>
  <si>
    <t>0061</t>
  </si>
  <si>
    <t>休暇村  紀州加太</t>
  </si>
  <si>
    <t>30</t>
  </si>
  <si>
    <t>0062</t>
  </si>
  <si>
    <t>休暇村  南紀勝浦</t>
  </si>
  <si>
    <t>0063</t>
  </si>
  <si>
    <t>休暇村  奥大山</t>
  </si>
  <si>
    <t>31</t>
  </si>
  <si>
    <t>32</t>
  </si>
  <si>
    <t>0064</t>
  </si>
  <si>
    <t>休暇村  蒜山高原</t>
  </si>
  <si>
    <t>0065</t>
  </si>
  <si>
    <t>休暇村  大久野島</t>
  </si>
  <si>
    <t>34</t>
  </si>
  <si>
    <t>0066</t>
  </si>
  <si>
    <t>休暇村  吾妻山ロッジ</t>
  </si>
  <si>
    <t>0067</t>
  </si>
  <si>
    <t>休暇村  帝釈峡</t>
  </si>
  <si>
    <t>0068</t>
  </si>
  <si>
    <t>休暇村  讃岐五色台</t>
  </si>
  <si>
    <t>08</t>
  </si>
  <si>
    <t>37</t>
  </si>
  <si>
    <t>0069</t>
  </si>
  <si>
    <t>休暇村  瀬戸内東予</t>
  </si>
  <si>
    <t>38</t>
  </si>
  <si>
    <t>0070</t>
  </si>
  <si>
    <t>休暇村  志賀島</t>
  </si>
  <si>
    <t>40</t>
  </si>
  <si>
    <t>0071</t>
  </si>
  <si>
    <t>休暇村  雲仙</t>
  </si>
  <si>
    <t>42</t>
  </si>
  <si>
    <t>0072</t>
  </si>
  <si>
    <t>休暇村  南阿蘇</t>
  </si>
  <si>
    <t>43</t>
  </si>
  <si>
    <t>0073</t>
  </si>
  <si>
    <t>休暇村  指宿</t>
  </si>
  <si>
    <t>46</t>
  </si>
  <si>
    <t>0074</t>
  </si>
  <si>
    <t>休暇村  奥武蔵</t>
  </si>
  <si>
    <t>11</t>
  </si>
  <si>
    <t>0075</t>
  </si>
  <si>
    <t>休暇村  越前三国</t>
  </si>
  <si>
    <t>20</t>
  </si>
  <si>
    <t>0076</t>
  </si>
  <si>
    <t>休暇村  富士</t>
  </si>
  <si>
    <t>27</t>
  </si>
  <si>
    <t>36</t>
  </si>
  <si>
    <t>0127</t>
  </si>
  <si>
    <t>0128</t>
  </si>
  <si>
    <t>山形駅西口  ワシントンホテル</t>
  </si>
  <si>
    <t>0129</t>
  </si>
  <si>
    <t>関西エアポート  ワシントンホテル</t>
  </si>
  <si>
    <t>0130</t>
  </si>
  <si>
    <t>0131</t>
  </si>
  <si>
    <t>ホテルグレイスリー  札幌</t>
  </si>
  <si>
    <t>0132</t>
  </si>
  <si>
    <t>0137</t>
  </si>
  <si>
    <t>0139</t>
  </si>
  <si>
    <t>山形七日町  ワシントンホテル</t>
  </si>
  <si>
    <t>0144</t>
  </si>
  <si>
    <t>郡山  ワシントンホテル</t>
  </si>
  <si>
    <t>0145</t>
  </si>
  <si>
    <t>会津若松  ワシントンホテル</t>
  </si>
  <si>
    <t>0149</t>
  </si>
  <si>
    <t>秋葉原  ワシントンホテル</t>
  </si>
  <si>
    <t>0150</t>
  </si>
  <si>
    <t>新宿  ワシントンホテル</t>
  </si>
  <si>
    <t>0151</t>
  </si>
  <si>
    <t>0152</t>
  </si>
  <si>
    <t>0155</t>
  </si>
  <si>
    <t>燕三条  ワシントンホテル</t>
  </si>
  <si>
    <t>0162</t>
  </si>
  <si>
    <t>0164</t>
  </si>
  <si>
    <t>21</t>
  </si>
  <si>
    <t>0165</t>
  </si>
  <si>
    <t>0166</t>
  </si>
  <si>
    <t>宝塚  ワシントンホテル</t>
  </si>
  <si>
    <t>0167</t>
  </si>
  <si>
    <t>0170</t>
  </si>
  <si>
    <t>0171</t>
  </si>
  <si>
    <t>0173</t>
  </si>
  <si>
    <t>0174</t>
  </si>
  <si>
    <t>0176</t>
  </si>
  <si>
    <t>0179</t>
  </si>
  <si>
    <t>0181</t>
  </si>
  <si>
    <t>44</t>
  </si>
  <si>
    <t>0187</t>
  </si>
  <si>
    <t>0188</t>
  </si>
  <si>
    <t>47</t>
  </si>
  <si>
    <t>0189</t>
  </si>
  <si>
    <t>0190</t>
  </si>
  <si>
    <t>0191</t>
  </si>
  <si>
    <t>佐世保  ワシントンホテル</t>
  </si>
  <si>
    <t>0192</t>
  </si>
  <si>
    <t>0194</t>
  </si>
  <si>
    <t>0195</t>
  </si>
  <si>
    <t>東京ベイ有明  ワシントンホテル</t>
  </si>
  <si>
    <t>0196</t>
  </si>
  <si>
    <t>浦和  ワシントンホテル</t>
  </si>
  <si>
    <t>0197</t>
  </si>
  <si>
    <t>0198</t>
  </si>
  <si>
    <t>35</t>
  </si>
  <si>
    <t>0199</t>
  </si>
  <si>
    <t>29</t>
  </si>
  <si>
    <t>立川  ワシントンホテル</t>
  </si>
  <si>
    <t>18</t>
  </si>
  <si>
    <t>39</t>
  </si>
  <si>
    <t>ニューサンピア姫路ゆめさき</t>
  </si>
  <si>
    <t>0501</t>
  </si>
  <si>
    <t>0505</t>
  </si>
  <si>
    <t>八幡平ハイツ</t>
  </si>
  <si>
    <t>0510</t>
  </si>
  <si>
    <t>福島いこいの村なみえ</t>
  </si>
  <si>
    <t>0512</t>
  </si>
  <si>
    <t>いこいの村涸沼</t>
  </si>
  <si>
    <t>0523</t>
  </si>
  <si>
    <t>呉羽ハイツ</t>
  </si>
  <si>
    <t>0524</t>
  </si>
  <si>
    <t>いこいの村磯波風</t>
  </si>
  <si>
    <t>0525</t>
  </si>
  <si>
    <t>いこいの村能登半島</t>
  </si>
  <si>
    <t>0533</t>
  </si>
  <si>
    <t>0535</t>
  </si>
  <si>
    <t>0540</t>
  </si>
  <si>
    <t>いこいの村しまね</t>
  </si>
  <si>
    <t>0541</t>
  </si>
  <si>
    <t>岡山いこいの村</t>
  </si>
  <si>
    <t>0542</t>
  </si>
  <si>
    <t>0566</t>
  </si>
  <si>
    <t>おおとり荘</t>
  </si>
  <si>
    <t>0567</t>
  </si>
  <si>
    <t>八ヶ岳ホテル風か</t>
  </si>
  <si>
    <t>0767</t>
  </si>
  <si>
    <t>0769</t>
  </si>
  <si>
    <t>0770</t>
  </si>
  <si>
    <t>0772</t>
  </si>
  <si>
    <t>0773</t>
  </si>
  <si>
    <t>かんぽの宿  日田</t>
  </si>
  <si>
    <t>0775</t>
  </si>
  <si>
    <t>0779</t>
  </si>
  <si>
    <t>0780</t>
  </si>
  <si>
    <t>0804</t>
  </si>
  <si>
    <t>ラフレさいたま</t>
  </si>
  <si>
    <t>0805</t>
  </si>
  <si>
    <t>0850</t>
  </si>
  <si>
    <t>かんぽの宿  小樽</t>
  </si>
  <si>
    <t>0852</t>
  </si>
  <si>
    <t>0854</t>
  </si>
  <si>
    <t>0855</t>
  </si>
  <si>
    <t>0858</t>
  </si>
  <si>
    <t>0861</t>
  </si>
  <si>
    <t>0126</t>
  </si>
  <si>
    <t>0138</t>
  </si>
  <si>
    <t>0140</t>
  </si>
  <si>
    <t>0143</t>
  </si>
  <si>
    <t>0160</t>
  </si>
  <si>
    <t>0168</t>
  </si>
  <si>
    <t>0172</t>
  </si>
  <si>
    <t>0534</t>
  </si>
  <si>
    <t>0539</t>
  </si>
  <si>
    <t>くらしき山陽ハイツ</t>
    <phoneticPr fontId="1"/>
  </si>
  <si>
    <t>休</t>
    <rPh sb="0" eb="1">
      <t>ヤス</t>
    </rPh>
    <phoneticPr fontId="1"/>
  </si>
  <si>
    <t>区分コード</t>
    <rPh sb="0" eb="2">
      <t>クブン</t>
    </rPh>
    <phoneticPr fontId="1"/>
  </si>
  <si>
    <t>ハ</t>
    <phoneticPr fontId="1"/>
  </si>
  <si>
    <t>か</t>
    <phoneticPr fontId="1"/>
  </si>
  <si>
    <t>ワ</t>
    <phoneticPr fontId="1"/>
  </si>
  <si>
    <t>高崎  ワシントンホテルプラザ</t>
  </si>
  <si>
    <t>甲府  ワシントンホテルプラザ</t>
  </si>
  <si>
    <t>飛騨高山  ワシントンホテルプラザ</t>
  </si>
  <si>
    <t>岐阜  ワシントンホテルプラザ</t>
  </si>
  <si>
    <t>静岡北  ワシントンホテルプラザ</t>
  </si>
  <si>
    <t>名古屋栄  ワシントンホテルプラザ</t>
  </si>
  <si>
    <t>名古屋笠寺  ワシントンホテルプラザ</t>
  </si>
  <si>
    <t>新大阪  ワシントンホテルプラザ</t>
  </si>
  <si>
    <t>奈良  ワシントンホテルプラザ</t>
  </si>
  <si>
    <t>鳥取  ワシントンホテルプラザ</t>
  </si>
  <si>
    <t>米子  ワシントンホテルプラザ</t>
  </si>
  <si>
    <t>島根浜田  ワシントンホテルプラザ</t>
  </si>
  <si>
    <t>岡山  ワシントンホテルプラザ</t>
  </si>
  <si>
    <t>下関駅西  ワシントンホテルプラザ</t>
  </si>
  <si>
    <t>徳島  ワシントンホテルプラザ</t>
  </si>
  <si>
    <t>博多中洲  ワシントンホテルプラザ</t>
  </si>
  <si>
    <t>久留米  ワシントンホテルプラザ</t>
  </si>
  <si>
    <t>熊本  ワシントンホテルプラザ</t>
  </si>
  <si>
    <t>鹿児島  ワシントンホテルプラザ</t>
  </si>
  <si>
    <t>鹿児島</t>
    <rPh sb="0" eb="3">
      <t>カゴシマ</t>
    </rPh>
    <phoneticPr fontId="1"/>
  </si>
  <si>
    <t>高崎市</t>
    <rPh sb="0" eb="3">
      <t>タカサキシ</t>
    </rPh>
    <phoneticPr fontId="1"/>
  </si>
  <si>
    <t>甲府市</t>
    <rPh sb="0" eb="2">
      <t>コウフ</t>
    </rPh>
    <rPh sb="2" eb="3">
      <t>シ</t>
    </rPh>
    <phoneticPr fontId="1"/>
  </si>
  <si>
    <t>高山市</t>
    <rPh sb="0" eb="3">
      <t>タカヤマシ</t>
    </rPh>
    <phoneticPr fontId="1"/>
  </si>
  <si>
    <t>027-324-5111</t>
    <phoneticPr fontId="1"/>
  </si>
  <si>
    <t>055-232-0410</t>
    <phoneticPr fontId="1"/>
  </si>
  <si>
    <t>岐阜市</t>
    <rPh sb="0" eb="2">
      <t>ギフ</t>
    </rPh>
    <rPh sb="2" eb="3">
      <t>シ</t>
    </rPh>
    <phoneticPr fontId="1"/>
  </si>
  <si>
    <t>058-266-0111</t>
    <phoneticPr fontId="1"/>
  </si>
  <si>
    <t>静岡市葵区</t>
    <rPh sb="0" eb="3">
      <t>シズオカシ</t>
    </rPh>
    <rPh sb="3" eb="4">
      <t>アオイ</t>
    </rPh>
    <rPh sb="4" eb="5">
      <t>ク</t>
    </rPh>
    <phoneticPr fontId="1"/>
  </si>
  <si>
    <t>054-221-0111</t>
    <phoneticPr fontId="1"/>
  </si>
  <si>
    <t>名古屋市中区</t>
    <rPh sb="0" eb="4">
      <t>ナゴヤシ</t>
    </rPh>
    <rPh sb="4" eb="6">
      <t>ナカク</t>
    </rPh>
    <phoneticPr fontId="1"/>
  </si>
  <si>
    <t>052-243-0410</t>
    <phoneticPr fontId="1"/>
  </si>
  <si>
    <t>名古屋市南区</t>
    <rPh sb="0" eb="4">
      <t>ナゴヤシ</t>
    </rPh>
    <rPh sb="4" eb="6">
      <t>ミナミク</t>
    </rPh>
    <phoneticPr fontId="1"/>
  </si>
  <si>
    <t>052-612-0001</t>
    <phoneticPr fontId="1"/>
  </si>
  <si>
    <t>大阪市淀川区</t>
    <rPh sb="0" eb="3">
      <t>オオサカシ</t>
    </rPh>
    <rPh sb="3" eb="6">
      <t>ヨドガワク</t>
    </rPh>
    <phoneticPr fontId="1"/>
  </si>
  <si>
    <t>06-6303-8111</t>
    <phoneticPr fontId="1"/>
  </si>
  <si>
    <t>奈良市</t>
    <rPh sb="0" eb="2">
      <t>ナラ</t>
    </rPh>
    <rPh sb="2" eb="3">
      <t>シ</t>
    </rPh>
    <phoneticPr fontId="1"/>
  </si>
  <si>
    <t>0742-27-0410</t>
    <phoneticPr fontId="1"/>
  </si>
  <si>
    <t>鳥取市</t>
    <rPh sb="0" eb="2">
      <t>トットリ</t>
    </rPh>
    <rPh sb="2" eb="3">
      <t>シ</t>
    </rPh>
    <phoneticPr fontId="1"/>
  </si>
  <si>
    <t>0857-27-8111</t>
    <phoneticPr fontId="1"/>
  </si>
  <si>
    <t>米子市</t>
    <rPh sb="0" eb="3">
      <t>ヨナゴシ</t>
    </rPh>
    <phoneticPr fontId="1"/>
  </si>
  <si>
    <t>0859-31-9111</t>
    <phoneticPr fontId="1"/>
  </si>
  <si>
    <t>浜田市</t>
    <rPh sb="0" eb="3">
      <t>ハマダシ</t>
    </rPh>
    <phoneticPr fontId="1"/>
  </si>
  <si>
    <t>0855-23-6111</t>
    <phoneticPr fontId="1"/>
  </si>
  <si>
    <t>岡山市北区</t>
    <rPh sb="0" eb="2">
      <t>オカヤマ</t>
    </rPh>
    <rPh sb="2" eb="3">
      <t>シ</t>
    </rPh>
    <rPh sb="3" eb="5">
      <t>キタク</t>
    </rPh>
    <phoneticPr fontId="1"/>
  </si>
  <si>
    <t>086-231-9111</t>
    <phoneticPr fontId="1"/>
  </si>
  <si>
    <t>下関市</t>
    <rPh sb="0" eb="3">
      <t>シモノセキシ</t>
    </rPh>
    <phoneticPr fontId="1"/>
  </si>
  <si>
    <t>083-261-0410</t>
    <phoneticPr fontId="1"/>
  </si>
  <si>
    <t>徳島市</t>
    <rPh sb="0" eb="2">
      <t>トクシマ</t>
    </rPh>
    <rPh sb="2" eb="3">
      <t>シ</t>
    </rPh>
    <phoneticPr fontId="1"/>
  </si>
  <si>
    <t>088-653-7111</t>
    <phoneticPr fontId="1"/>
  </si>
  <si>
    <t>福岡市博多区</t>
    <rPh sb="0" eb="3">
      <t>フクオカシ</t>
    </rPh>
    <rPh sb="3" eb="6">
      <t>ハカタク</t>
    </rPh>
    <phoneticPr fontId="1"/>
  </si>
  <si>
    <t>092-282-0410</t>
    <phoneticPr fontId="1"/>
  </si>
  <si>
    <t>久留米市</t>
    <rPh sb="0" eb="4">
      <t>クルメシ</t>
    </rPh>
    <phoneticPr fontId="1"/>
  </si>
  <si>
    <t>0942-32-0410</t>
    <phoneticPr fontId="1"/>
  </si>
  <si>
    <t>熊本市中央区</t>
    <rPh sb="0" eb="2">
      <t>クマモト</t>
    </rPh>
    <rPh sb="2" eb="3">
      <t>シ</t>
    </rPh>
    <rPh sb="3" eb="6">
      <t>チュウオウク</t>
    </rPh>
    <phoneticPr fontId="1"/>
  </si>
  <si>
    <t>096-355-0410</t>
    <phoneticPr fontId="1"/>
  </si>
  <si>
    <t>鹿児島市</t>
    <rPh sb="0" eb="3">
      <t>カゴシマ</t>
    </rPh>
    <rPh sb="3" eb="4">
      <t>シ</t>
    </rPh>
    <phoneticPr fontId="1"/>
  </si>
  <si>
    <t>099-225-6111</t>
    <phoneticPr fontId="1"/>
  </si>
  <si>
    <t>後</t>
    <rPh sb="0" eb="1">
      <t>アト</t>
    </rPh>
    <phoneticPr fontId="1"/>
  </si>
  <si>
    <t>請求区分</t>
    <rPh sb="0" eb="2">
      <t>セイキュウ</t>
    </rPh>
    <phoneticPr fontId="1"/>
  </si>
  <si>
    <t>https://washington.jp/</t>
  </si>
  <si>
    <t>ＨＰリンク</t>
    <phoneticPr fontId="1"/>
  </si>
  <si>
    <t>https://www.kanponoyado.japanpost.jp/</t>
  </si>
  <si>
    <t>北海道</t>
    <rPh sb="0" eb="3">
      <t>ホッカイドウ</t>
    </rPh>
    <phoneticPr fontId="1"/>
  </si>
  <si>
    <t>小樽市</t>
    <rPh sb="0" eb="3">
      <t>オタルシ</t>
    </rPh>
    <phoneticPr fontId="1"/>
  </si>
  <si>
    <t>0134-54-8511</t>
    <phoneticPr fontId="1"/>
  </si>
  <si>
    <t>0708</t>
  </si>
  <si>
    <t>0714</t>
  </si>
  <si>
    <t>0717</t>
  </si>
  <si>
    <t>0718</t>
  </si>
  <si>
    <t>0719</t>
  </si>
  <si>
    <t>0722</t>
  </si>
  <si>
    <t>0723</t>
  </si>
  <si>
    <t>0715</t>
  </si>
  <si>
    <t>0726</t>
  </si>
  <si>
    <t>かんぽの宿  石和</t>
  </si>
  <si>
    <t>0743</t>
  </si>
  <si>
    <t>0736</t>
  </si>
  <si>
    <t>かんぽの宿  恵那</t>
  </si>
  <si>
    <t>0732</t>
  </si>
  <si>
    <t>0735</t>
  </si>
  <si>
    <t>0738</t>
  </si>
  <si>
    <t>24</t>
  </si>
  <si>
    <t>0744</t>
  </si>
  <si>
    <t>0745</t>
  </si>
  <si>
    <t>かんぽの宿  舞鶴</t>
  </si>
  <si>
    <t>0747</t>
  </si>
  <si>
    <t>0752</t>
  </si>
  <si>
    <t>0753</t>
  </si>
  <si>
    <t>0754</t>
  </si>
  <si>
    <t>0749</t>
  </si>
  <si>
    <t>0750</t>
  </si>
  <si>
    <t>0761</t>
  </si>
  <si>
    <t>岩手県</t>
    <rPh sb="0" eb="3">
      <t>イワテケン</t>
    </rPh>
    <phoneticPr fontId="1"/>
  </si>
  <si>
    <t>一関市</t>
    <rPh sb="0" eb="3">
      <t>イチノセキシ</t>
    </rPh>
    <phoneticPr fontId="1"/>
  </si>
  <si>
    <t>0191-29-2131</t>
    <phoneticPr fontId="1"/>
  </si>
  <si>
    <t>福島県</t>
    <rPh sb="0" eb="3">
      <t>フクシマケン</t>
    </rPh>
    <phoneticPr fontId="1"/>
  </si>
  <si>
    <t>いわき市</t>
    <rPh sb="3" eb="4">
      <t>シ</t>
    </rPh>
    <phoneticPr fontId="1"/>
  </si>
  <si>
    <t>0246-39-2670</t>
    <phoneticPr fontId="1"/>
  </si>
  <si>
    <t>郡山市</t>
    <rPh sb="0" eb="3">
      <t>コオリヤマシ</t>
    </rPh>
    <phoneticPr fontId="1"/>
  </si>
  <si>
    <t>0783</t>
    <phoneticPr fontId="1"/>
  </si>
  <si>
    <t>かんぽの宿  酒田</t>
    <rPh sb="7" eb="9">
      <t>サカタ</t>
    </rPh>
    <phoneticPr fontId="1"/>
  </si>
  <si>
    <t>山形県</t>
    <rPh sb="0" eb="3">
      <t>ヤマガタケン</t>
    </rPh>
    <phoneticPr fontId="1"/>
  </si>
  <si>
    <t>酒田市</t>
    <rPh sb="0" eb="3">
      <t>サカタシ</t>
    </rPh>
    <phoneticPr fontId="1"/>
  </si>
  <si>
    <t>0234-31-4126</t>
    <phoneticPr fontId="1"/>
  </si>
  <si>
    <t>茨城県</t>
    <rPh sb="0" eb="3">
      <t>イバラキケン</t>
    </rPh>
    <phoneticPr fontId="1"/>
  </si>
  <si>
    <t>東茨城郡大洗町</t>
    <rPh sb="0" eb="4">
      <t>ヒガシイバラキグン</t>
    </rPh>
    <rPh sb="4" eb="7">
      <t>オオアライマチ</t>
    </rPh>
    <phoneticPr fontId="1"/>
  </si>
  <si>
    <t>029-267-3191</t>
    <phoneticPr fontId="1"/>
  </si>
  <si>
    <t>潮来市</t>
    <rPh sb="0" eb="2">
      <t>イタコ</t>
    </rPh>
    <rPh sb="2" eb="3">
      <t>シ</t>
    </rPh>
    <phoneticPr fontId="1"/>
  </si>
  <si>
    <t>0299-67-5611</t>
    <phoneticPr fontId="1"/>
  </si>
  <si>
    <t>栃木県</t>
    <rPh sb="0" eb="3">
      <t>トチギケン</t>
    </rPh>
    <phoneticPr fontId="1"/>
  </si>
  <si>
    <t>那須塩原市</t>
    <rPh sb="0" eb="4">
      <t>ナスシオバラ</t>
    </rPh>
    <rPh sb="4" eb="5">
      <t>シ</t>
    </rPh>
    <phoneticPr fontId="1"/>
  </si>
  <si>
    <t>0287-32-2845</t>
    <phoneticPr fontId="1"/>
  </si>
  <si>
    <t>さくら市</t>
    <rPh sb="3" eb="4">
      <t>シ</t>
    </rPh>
    <phoneticPr fontId="1"/>
  </si>
  <si>
    <t>028-686-2822</t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</si>
  <si>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</si>
  <si>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</si>
  <si>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大里郡寄居町</t>
    <rPh sb="0" eb="3">
      <t>オオサトグン</t>
    </rPh>
    <rPh sb="3" eb="5">
      <t>ヨリイ</t>
    </rPh>
    <rPh sb="5" eb="6">
      <t>チョウ</t>
    </rPh>
    <phoneticPr fontId="1"/>
  </si>
  <si>
    <t>048-581-1165</t>
    <phoneticPr fontId="1"/>
  </si>
  <si>
    <t>千葉県</t>
    <rPh sb="0" eb="3">
      <t>チバケン</t>
    </rPh>
    <phoneticPr fontId="1"/>
  </si>
  <si>
    <t>旭市</t>
    <rPh sb="0" eb="2">
      <t>アサヒシ</t>
    </rPh>
    <phoneticPr fontId="1"/>
  </si>
  <si>
    <t>0479-63-2161</t>
    <phoneticPr fontId="1"/>
  </si>
  <si>
    <t>鴨川市</t>
    <rPh sb="0" eb="3">
      <t>カモガワシ</t>
    </rPh>
    <phoneticPr fontId="1"/>
  </si>
  <si>
    <t>04-7092-1231</t>
    <phoneticPr fontId="1"/>
  </si>
  <si>
    <t>東京都</t>
    <rPh sb="0" eb="3">
      <t>トウキョウト</t>
    </rPh>
    <phoneticPr fontId="1"/>
  </si>
  <si>
    <t>青梅市</t>
    <rPh sb="0" eb="3">
      <t>オウメシ</t>
    </rPh>
    <phoneticPr fontId="1"/>
  </si>
  <si>
    <t>0428-23-1171</t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</si>
  <si>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</si>
  <si>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</si>
  <si>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笛吹市</t>
    <rPh sb="0" eb="3">
      <t>フエフキシ</t>
    </rPh>
    <phoneticPr fontId="1"/>
  </si>
  <si>
    <t>055-262-3755</t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</si>
  <si>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</si>
  <si>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</si>
  <si>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富山市</t>
    <rPh sb="0" eb="2">
      <t>トヤマ</t>
    </rPh>
    <rPh sb="2" eb="3">
      <t>シ</t>
    </rPh>
    <phoneticPr fontId="1"/>
  </si>
  <si>
    <t>福井県</t>
    <rPh sb="0" eb="3">
      <t>フクイケン</t>
    </rPh>
    <phoneticPr fontId="1"/>
  </si>
  <si>
    <t>福井市</t>
    <rPh sb="0" eb="3">
      <t>フクイシ</t>
    </rPh>
    <phoneticPr fontId="1"/>
  </si>
  <si>
    <t>0776-36-5793</t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</si>
  <si>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</si>
  <si>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</si>
  <si>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熱海市</t>
    <rPh sb="0" eb="3">
      <t>アタミシ</t>
    </rPh>
    <phoneticPr fontId="1"/>
  </si>
  <si>
    <t>0557-83-6111</t>
    <phoneticPr fontId="1"/>
  </si>
  <si>
    <t>伊東市</t>
    <rPh sb="0" eb="3">
      <t>イトウシ</t>
    </rPh>
    <phoneticPr fontId="1"/>
  </si>
  <si>
    <t>0557-51-4400</t>
    <phoneticPr fontId="1"/>
  </si>
  <si>
    <t>焼津市</t>
    <rPh sb="0" eb="3">
      <t>ヤイヅシ</t>
    </rPh>
    <phoneticPr fontId="1"/>
  </si>
  <si>
    <t>054-627-0661</t>
    <phoneticPr fontId="1"/>
  </si>
  <si>
    <t>愛知県</t>
    <rPh sb="0" eb="3">
      <t>アイチケン</t>
    </rPh>
    <phoneticPr fontId="1"/>
  </si>
  <si>
    <t>知多郡美浜町</t>
    <rPh sb="0" eb="3">
      <t>チタグン</t>
    </rPh>
    <rPh sb="3" eb="6">
      <t>ミハマチョウ</t>
    </rPh>
    <phoneticPr fontId="1"/>
  </si>
  <si>
    <t>0569-87-1511</t>
    <phoneticPr fontId="1"/>
  </si>
  <si>
    <t>恵那市</t>
    <rPh sb="0" eb="3">
      <t>エナシ</t>
    </rPh>
    <phoneticPr fontId="1"/>
  </si>
  <si>
    <t>0573-26-4600</t>
    <phoneticPr fontId="1"/>
  </si>
  <si>
    <t>三重県</t>
    <rPh sb="0" eb="3">
      <t>ミエケン</t>
    </rPh>
    <phoneticPr fontId="1"/>
  </si>
  <si>
    <t>鳥羽市</t>
    <rPh sb="0" eb="3">
      <t>トバシ</t>
    </rPh>
    <phoneticPr fontId="1"/>
  </si>
  <si>
    <t>0599-25-4101</t>
    <phoneticPr fontId="1"/>
  </si>
  <si>
    <t>滋賀県</t>
    <rPh sb="0" eb="3">
      <t>シガケン</t>
    </rPh>
    <phoneticPr fontId="1"/>
  </si>
  <si>
    <t>彦根市</t>
    <rPh sb="0" eb="3">
      <t>ヒコネシ</t>
    </rPh>
    <phoneticPr fontId="1"/>
  </si>
  <si>
    <t>0749-22-8090</t>
    <phoneticPr fontId="1"/>
  </si>
  <si>
    <t>大阪府</t>
    <rPh sb="0" eb="3">
      <t>オオサカフ</t>
    </rPh>
    <phoneticPr fontId="1"/>
  </si>
  <si>
    <t>富田林市</t>
    <rPh sb="0" eb="3">
      <t>トンダバヤシ</t>
    </rPh>
    <rPh sb="3" eb="4">
      <t>シ</t>
    </rPh>
    <phoneticPr fontId="1"/>
  </si>
  <si>
    <t>0721-33-0700</t>
    <phoneticPr fontId="1"/>
  </si>
  <si>
    <t>奈良県</t>
    <rPh sb="0" eb="3">
      <t>ナラケン</t>
    </rPh>
    <phoneticPr fontId="1"/>
  </si>
  <si>
    <t>奈良市</t>
    <rPh sb="0" eb="2">
      <t>ナラ</t>
    </rPh>
    <rPh sb="2" eb="3">
      <t>シ</t>
    </rPh>
    <phoneticPr fontId="1"/>
  </si>
  <si>
    <t>0742-33-2351</t>
    <phoneticPr fontId="1"/>
  </si>
  <si>
    <t>和歌山県</t>
    <rPh sb="0" eb="4">
      <t>ワカヤマケン</t>
    </rPh>
    <phoneticPr fontId="1"/>
  </si>
  <si>
    <t>田辺市</t>
    <rPh sb="0" eb="3">
      <t>タナベシ</t>
    </rPh>
    <phoneticPr fontId="1"/>
  </si>
  <si>
    <t>0739-24-2900</t>
    <phoneticPr fontId="1"/>
  </si>
  <si>
    <t>兵庫県</t>
    <rPh sb="0" eb="3">
      <t>ヒョウゴケン</t>
    </rPh>
    <phoneticPr fontId="1"/>
  </si>
  <si>
    <t>神戸市</t>
    <rPh sb="0" eb="3">
      <t>コウベシ</t>
    </rPh>
    <phoneticPr fontId="1"/>
  </si>
  <si>
    <t>078-904-0951</t>
    <phoneticPr fontId="1"/>
  </si>
  <si>
    <t>赤穂市</t>
    <rPh sb="0" eb="3">
      <t>アコウシ</t>
    </rPh>
    <phoneticPr fontId="1"/>
  </si>
  <si>
    <t>0791-43-7501</t>
    <phoneticPr fontId="1"/>
  </si>
  <si>
    <t>淡路市</t>
    <rPh sb="0" eb="3">
      <t>アワジシ</t>
    </rPh>
    <phoneticPr fontId="1"/>
  </si>
  <si>
    <t>0799-82-1073</t>
    <phoneticPr fontId="1"/>
  </si>
  <si>
    <t>京都府</t>
    <rPh sb="0" eb="3">
      <t>キョウトフ</t>
    </rPh>
    <phoneticPr fontId="1"/>
  </si>
  <si>
    <t>舞鶴市</t>
    <rPh sb="0" eb="3">
      <t>マイヅルシ</t>
    </rPh>
    <phoneticPr fontId="1"/>
  </si>
  <si>
    <t>生駒郡平群町</t>
    <rPh sb="0" eb="3">
      <t>イコマグン</t>
    </rPh>
    <rPh sb="3" eb="4">
      <t>ヒラ</t>
    </rPh>
    <rPh sb="4" eb="5">
      <t>グン</t>
    </rPh>
    <rPh sb="5" eb="6">
      <t>マチ</t>
    </rPh>
    <phoneticPr fontId="1"/>
  </si>
  <si>
    <t>0745-45-0351</t>
    <phoneticPr fontId="1"/>
  </si>
  <si>
    <t>かんぽの郷  庄原</t>
    <phoneticPr fontId="1"/>
  </si>
  <si>
    <t>広島県</t>
    <rPh sb="0" eb="3">
      <t>ヒロシマケン</t>
    </rPh>
    <phoneticPr fontId="1"/>
  </si>
  <si>
    <t>庄原市</t>
    <rPh sb="0" eb="2">
      <t>ショウハラ</t>
    </rPh>
    <rPh sb="2" eb="3">
      <t>シ</t>
    </rPh>
    <phoneticPr fontId="1"/>
  </si>
  <si>
    <t>0824-73-1800</t>
    <phoneticPr fontId="1"/>
  </si>
  <si>
    <t>竹原市</t>
    <rPh sb="0" eb="3">
      <t>タケハラシ</t>
    </rPh>
    <phoneticPr fontId="1"/>
  </si>
  <si>
    <t>山口県</t>
    <rPh sb="0" eb="3">
      <t>ヤマグチケン</t>
    </rPh>
    <phoneticPr fontId="1"/>
  </si>
  <si>
    <t>光市</t>
    <rPh sb="0" eb="1">
      <t>ヒカリ</t>
    </rPh>
    <rPh sb="1" eb="2">
      <t>シ</t>
    </rPh>
    <phoneticPr fontId="1"/>
  </si>
  <si>
    <t>0833-78-1515</t>
    <phoneticPr fontId="1"/>
  </si>
  <si>
    <t>香川県</t>
    <rPh sb="0" eb="3">
      <t>カガワケン</t>
    </rPh>
    <phoneticPr fontId="1"/>
  </si>
  <si>
    <t>観音寺市</t>
    <rPh sb="0" eb="3">
      <t>カンノンジ</t>
    </rPh>
    <rPh sb="3" eb="4">
      <t>シ</t>
    </rPh>
    <phoneticPr fontId="1"/>
  </si>
  <si>
    <t>0875-27-6161</t>
    <phoneticPr fontId="1"/>
  </si>
  <si>
    <t>徳島県</t>
    <rPh sb="0" eb="3">
      <t>トクシマケン</t>
    </rPh>
    <phoneticPr fontId="1"/>
  </si>
  <si>
    <t>高知県</t>
    <rPh sb="0" eb="3">
      <t>コウチケン</t>
    </rPh>
    <phoneticPr fontId="1"/>
  </si>
  <si>
    <t>吾川郡いの町</t>
    <rPh sb="0" eb="3">
      <t>アガワグン</t>
    </rPh>
    <rPh sb="5" eb="6">
      <t>マチ</t>
    </rPh>
    <phoneticPr fontId="1"/>
  </si>
  <si>
    <t>088-892-1580</t>
    <phoneticPr fontId="1"/>
  </si>
  <si>
    <t>福岡県</t>
    <rPh sb="0" eb="2">
      <t>フクオカ</t>
    </rPh>
    <rPh sb="2" eb="3">
      <t>ケン</t>
    </rPh>
    <phoneticPr fontId="1"/>
  </si>
  <si>
    <t>北九州市</t>
    <rPh sb="0" eb="4">
      <t>キタキュウシュウシ</t>
    </rPh>
    <phoneticPr fontId="1"/>
  </si>
  <si>
    <t>093-741-1335</t>
    <phoneticPr fontId="1"/>
  </si>
  <si>
    <t>柳川市</t>
    <rPh sb="0" eb="3">
      <t>ヤナガワシ</t>
    </rPh>
    <phoneticPr fontId="1"/>
  </si>
  <si>
    <t>0944-72-6295</t>
    <phoneticPr fontId="1"/>
  </si>
  <si>
    <t>大分県</t>
    <rPh sb="0" eb="2">
      <t>オオイタ</t>
    </rPh>
    <rPh sb="2" eb="3">
      <t>ケン</t>
    </rPh>
    <phoneticPr fontId="1"/>
  </si>
  <si>
    <t>日田市</t>
    <rPh sb="0" eb="2">
      <t>ヒタ</t>
    </rPh>
    <rPh sb="2" eb="3">
      <t>シ</t>
    </rPh>
    <phoneticPr fontId="1"/>
  </si>
  <si>
    <t>0973-24-0811</t>
    <phoneticPr fontId="1"/>
  </si>
  <si>
    <t>宮崎県</t>
    <rPh sb="0" eb="3">
      <t>ミヤザキケン</t>
    </rPh>
    <phoneticPr fontId="1"/>
  </si>
  <si>
    <t>熊本県</t>
    <rPh sb="0" eb="3">
      <t>クマモトケン</t>
    </rPh>
    <phoneticPr fontId="1"/>
  </si>
  <si>
    <t>阿蘇市</t>
    <rPh sb="0" eb="3">
      <t>アソシ</t>
    </rPh>
    <phoneticPr fontId="1"/>
  </si>
  <si>
    <t>0967-22-1122</t>
    <phoneticPr fontId="1"/>
  </si>
  <si>
    <t>長崎県</t>
    <rPh sb="0" eb="3">
      <t>ナガサキケン</t>
    </rPh>
    <phoneticPr fontId="1"/>
  </si>
  <si>
    <t>島原市</t>
    <rPh sb="0" eb="3">
      <t>シマバラシ</t>
    </rPh>
    <phoneticPr fontId="1"/>
  </si>
  <si>
    <t>さいたま市</t>
    <rPh sb="4" eb="5">
      <t>シ</t>
    </rPh>
    <phoneticPr fontId="1"/>
  </si>
  <si>
    <t>048-601-1111</t>
    <phoneticPr fontId="1"/>
  </si>
  <si>
    <t>千歳市</t>
    <rPh sb="0" eb="3">
      <t>チトセシ</t>
    </rPh>
    <phoneticPr fontId="1"/>
  </si>
  <si>
    <t>0123-25-2201</t>
    <phoneticPr fontId="1"/>
  </si>
  <si>
    <t>岩手郡雫石町</t>
    <rPh sb="0" eb="2">
      <t>イワテ</t>
    </rPh>
    <rPh sb="2" eb="3">
      <t>グン</t>
    </rPh>
    <rPh sb="3" eb="6">
      <t>シズクイシチョウ</t>
    </rPh>
    <phoneticPr fontId="1"/>
  </si>
  <si>
    <t>019-693-2211</t>
    <phoneticPr fontId="1"/>
  </si>
  <si>
    <t>宮古市</t>
    <rPh sb="0" eb="3">
      <t>ミヤコシ</t>
    </rPh>
    <phoneticPr fontId="1"/>
  </si>
  <si>
    <t>0193-62-9911</t>
    <phoneticPr fontId="1"/>
  </si>
  <si>
    <t>宮城県</t>
    <rPh sb="0" eb="3">
      <t>ミヤギケン</t>
    </rPh>
    <phoneticPr fontId="1"/>
  </si>
  <si>
    <t>気仙沼市</t>
    <rPh sb="0" eb="4">
      <t>ケセンヌマシ</t>
    </rPh>
    <phoneticPr fontId="1"/>
  </si>
  <si>
    <t>0226-28-2626</t>
    <phoneticPr fontId="1"/>
  </si>
  <si>
    <t>秋田県</t>
    <rPh sb="0" eb="3">
      <t>アキタケン</t>
    </rPh>
    <phoneticPr fontId="1"/>
  </si>
  <si>
    <t>仙北市</t>
    <rPh sb="0" eb="2">
      <t>センボク</t>
    </rPh>
    <rPh sb="2" eb="3">
      <t>シ</t>
    </rPh>
    <phoneticPr fontId="1"/>
  </si>
  <si>
    <t>0187-46-2244</t>
    <phoneticPr fontId="1"/>
  </si>
  <si>
    <t>鶴岡市</t>
    <rPh sb="0" eb="3">
      <t>ツルオカシ</t>
    </rPh>
    <phoneticPr fontId="1"/>
  </si>
  <si>
    <t>0235-62-4270</t>
    <phoneticPr fontId="1"/>
  </si>
  <si>
    <t>耶麻郡北塩原村</t>
    <rPh sb="0" eb="3">
      <t>ヤマグン</t>
    </rPh>
    <rPh sb="3" eb="7">
      <t>キタシオバラムラ</t>
    </rPh>
    <phoneticPr fontId="1"/>
  </si>
  <si>
    <t>0241-32-2421</t>
    <phoneticPr fontId="1"/>
  </si>
  <si>
    <t>那須郡那須町</t>
    <rPh sb="0" eb="2">
      <t>ナス</t>
    </rPh>
    <rPh sb="2" eb="3">
      <t>グン</t>
    </rPh>
    <rPh sb="3" eb="5">
      <t>ナス</t>
    </rPh>
    <rPh sb="5" eb="6">
      <t>マチ</t>
    </rPh>
    <phoneticPr fontId="1"/>
  </si>
  <si>
    <t>0287-76-2467</t>
    <phoneticPr fontId="1"/>
  </si>
  <si>
    <t>日光市</t>
    <rPh sb="0" eb="3">
      <t>ニッコウシ</t>
    </rPh>
    <phoneticPr fontId="1"/>
  </si>
  <si>
    <t>0288-62-2421</t>
    <phoneticPr fontId="1"/>
  </si>
  <si>
    <t>吾妻郡嬬恋村</t>
    <rPh sb="0" eb="2">
      <t>アヅマ</t>
    </rPh>
    <rPh sb="2" eb="3">
      <t>グン</t>
    </rPh>
    <rPh sb="3" eb="6">
      <t>ツマゴイムラ</t>
    </rPh>
    <phoneticPr fontId="1"/>
  </si>
  <si>
    <t>0279-98-0511</t>
    <phoneticPr fontId="1"/>
  </si>
  <si>
    <t>飯能市</t>
    <rPh sb="0" eb="3">
      <t>ハンノウシ</t>
    </rPh>
    <phoneticPr fontId="1"/>
  </si>
  <si>
    <t>042-978-2888</t>
    <phoneticPr fontId="1"/>
  </si>
  <si>
    <t>館山市</t>
    <rPh sb="0" eb="3">
      <t>タテヤマシ</t>
    </rPh>
    <phoneticPr fontId="1"/>
  </si>
  <si>
    <t>0470-29-0211</t>
    <phoneticPr fontId="1"/>
  </si>
  <si>
    <t>新潟県</t>
    <rPh sb="0" eb="3">
      <t>ニイガタケン</t>
    </rPh>
    <phoneticPr fontId="1"/>
  </si>
  <si>
    <t>妙高市</t>
    <rPh sb="0" eb="2">
      <t>ミョウコウ</t>
    </rPh>
    <rPh sb="2" eb="3">
      <t>シ</t>
    </rPh>
    <phoneticPr fontId="1"/>
  </si>
  <si>
    <t>0255-82-3168</t>
    <phoneticPr fontId="1"/>
  </si>
  <si>
    <t>松本市</t>
    <rPh sb="0" eb="3">
      <t>マツモトシ</t>
    </rPh>
    <phoneticPr fontId="1"/>
  </si>
  <si>
    <t>0263-93-2304</t>
    <phoneticPr fontId="1"/>
  </si>
  <si>
    <t>賀茂郡南伊豆町</t>
    <rPh sb="0" eb="2">
      <t>カモ</t>
    </rPh>
    <rPh sb="2" eb="3">
      <t>グン</t>
    </rPh>
    <rPh sb="3" eb="6">
      <t>ミナミイズ</t>
    </rPh>
    <rPh sb="6" eb="7">
      <t>マチ</t>
    </rPh>
    <phoneticPr fontId="1"/>
  </si>
  <si>
    <t>0558-62-0535</t>
    <phoneticPr fontId="1"/>
  </si>
  <si>
    <t>富士宮市</t>
    <rPh sb="0" eb="4">
      <t>フジノミヤシ</t>
    </rPh>
    <phoneticPr fontId="1"/>
  </si>
  <si>
    <t>0544-54-5200</t>
    <phoneticPr fontId="1"/>
  </si>
  <si>
    <t>田原市</t>
    <rPh sb="0" eb="2">
      <t>タワラ</t>
    </rPh>
    <rPh sb="2" eb="3">
      <t>シ</t>
    </rPh>
    <phoneticPr fontId="1"/>
  </si>
  <si>
    <t>0531-35-6411</t>
    <phoneticPr fontId="1"/>
  </si>
  <si>
    <t>北設楽郡豊根村</t>
    <rPh sb="0" eb="1">
      <t>キタ</t>
    </rPh>
    <rPh sb="1" eb="3">
      <t>シタラ</t>
    </rPh>
    <rPh sb="3" eb="4">
      <t>グン</t>
    </rPh>
    <rPh sb="4" eb="5">
      <t>ユタカ</t>
    </rPh>
    <rPh sb="5" eb="6">
      <t>ネ</t>
    </rPh>
    <rPh sb="6" eb="7">
      <t>ムラ</t>
    </rPh>
    <phoneticPr fontId="1"/>
  </si>
  <si>
    <t>0536-87-2334</t>
    <phoneticPr fontId="1"/>
  </si>
  <si>
    <t>石川県</t>
    <rPh sb="0" eb="3">
      <t>イシカワケン</t>
    </rPh>
    <phoneticPr fontId="1"/>
  </si>
  <si>
    <t>羽咋市</t>
    <rPh sb="0" eb="3">
      <t>ハクイシ</t>
    </rPh>
    <phoneticPr fontId="1"/>
  </si>
  <si>
    <t>0767-22-4121</t>
    <phoneticPr fontId="1"/>
  </si>
  <si>
    <t>坂井市</t>
    <rPh sb="0" eb="3">
      <t>サカイシ</t>
    </rPh>
    <phoneticPr fontId="1"/>
  </si>
  <si>
    <t>0776-82-7400</t>
    <phoneticPr fontId="1"/>
  </si>
  <si>
    <t>近江八幡市</t>
    <rPh sb="0" eb="5">
      <t>オウミハチマンシ</t>
    </rPh>
    <phoneticPr fontId="1"/>
  </si>
  <si>
    <t>0748-32-3138</t>
    <phoneticPr fontId="1"/>
  </si>
  <si>
    <t>南あわじ市</t>
    <rPh sb="0" eb="1">
      <t>ミナミ</t>
    </rPh>
    <rPh sb="4" eb="5">
      <t>シ</t>
    </rPh>
    <phoneticPr fontId="1"/>
  </si>
  <si>
    <t>0799-52-0291</t>
    <phoneticPr fontId="1"/>
  </si>
  <si>
    <t>豊岡市</t>
    <rPh sb="0" eb="3">
      <t>トヨオカシ</t>
    </rPh>
    <phoneticPr fontId="1"/>
  </si>
  <si>
    <t>0796-47-1511</t>
    <phoneticPr fontId="1"/>
  </si>
  <si>
    <t>和歌山市</t>
    <rPh sb="0" eb="4">
      <t>ワカヤマシ</t>
    </rPh>
    <phoneticPr fontId="1"/>
  </si>
  <si>
    <t>073-459-0321</t>
    <phoneticPr fontId="1"/>
  </si>
  <si>
    <t>東牟婁郡那智勝浦町</t>
    <phoneticPr fontId="1"/>
  </si>
  <si>
    <t>0735-54-0126</t>
    <phoneticPr fontId="1"/>
  </si>
  <si>
    <t>日野郡江府町</t>
    <rPh sb="0" eb="2">
      <t>ヒノ</t>
    </rPh>
    <rPh sb="2" eb="3">
      <t>グン</t>
    </rPh>
    <rPh sb="3" eb="6">
      <t>コウフチョウ</t>
    </rPh>
    <phoneticPr fontId="1"/>
  </si>
  <si>
    <t>0859-75-2300</t>
    <phoneticPr fontId="1"/>
  </si>
  <si>
    <t>真庭市</t>
    <rPh sb="0" eb="3">
      <t>マニワシ</t>
    </rPh>
    <phoneticPr fontId="1"/>
  </si>
  <si>
    <t>0867-66-2501</t>
    <phoneticPr fontId="1"/>
  </si>
  <si>
    <t>庄原市</t>
    <rPh sb="0" eb="3">
      <t>ショウバラシ</t>
    </rPh>
    <phoneticPr fontId="1"/>
  </si>
  <si>
    <t>0824-85-2331</t>
    <phoneticPr fontId="1"/>
  </si>
  <si>
    <t>0846-26-0321</t>
    <phoneticPr fontId="1"/>
  </si>
  <si>
    <t>08477-2-3110</t>
    <phoneticPr fontId="1"/>
  </si>
  <si>
    <t>坂出市</t>
    <rPh sb="0" eb="3">
      <t>サカイデシ</t>
    </rPh>
    <phoneticPr fontId="1"/>
  </si>
  <si>
    <t>0877-47-0231</t>
    <phoneticPr fontId="1"/>
  </si>
  <si>
    <t>愛媛県</t>
    <rPh sb="0" eb="3">
      <t>エヒメケン</t>
    </rPh>
    <phoneticPr fontId="1"/>
  </si>
  <si>
    <t>西条市</t>
    <rPh sb="0" eb="3">
      <t>サイジョウシ</t>
    </rPh>
    <phoneticPr fontId="1"/>
  </si>
  <si>
    <t>0898-48-0311</t>
    <phoneticPr fontId="1"/>
  </si>
  <si>
    <t>福岡市東区</t>
    <rPh sb="0" eb="3">
      <t>フクオカシ</t>
    </rPh>
    <rPh sb="3" eb="5">
      <t>ヒガシク</t>
    </rPh>
    <phoneticPr fontId="1"/>
  </si>
  <si>
    <t>092-603-6631</t>
    <phoneticPr fontId="1"/>
  </si>
  <si>
    <t>雲仙市</t>
    <rPh sb="0" eb="2">
      <t>ウンゼン</t>
    </rPh>
    <rPh sb="2" eb="3">
      <t>シ</t>
    </rPh>
    <phoneticPr fontId="1"/>
  </si>
  <si>
    <t>0957-74-9131</t>
    <phoneticPr fontId="1"/>
  </si>
  <si>
    <t>阿蘇郡高森町</t>
    <rPh sb="0" eb="3">
      <t>アソグン</t>
    </rPh>
    <rPh sb="3" eb="6">
      <t>タカモリマチ</t>
    </rPh>
    <phoneticPr fontId="1"/>
  </si>
  <si>
    <t>0967-62-2111</t>
    <phoneticPr fontId="1"/>
  </si>
  <si>
    <t>指宿市</t>
    <rPh sb="0" eb="3">
      <t>イブスキシ</t>
    </rPh>
    <phoneticPr fontId="1"/>
  </si>
  <si>
    <t>0993-22-3211</t>
    <phoneticPr fontId="1"/>
  </si>
  <si>
    <t>https://www.qkamura.or.jp/</t>
    <phoneticPr fontId="1"/>
  </si>
  <si>
    <t>http://www.kinrou.or.jp/</t>
    <phoneticPr fontId="1"/>
  </si>
  <si>
    <t>虻田郡ニセコ町</t>
    <rPh sb="0" eb="3">
      <t>アブタグン</t>
    </rPh>
    <rPh sb="6" eb="7">
      <t>マチ</t>
    </rPh>
    <phoneticPr fontId="1"/>
  </si>
  <si>
    <t>0136-58-3111</t>
    <phoneticPr fontId="1"/>
  </si>
  <si>
    <t>八幡平市</t>
    <rPh sb="0" eb="2">
      <t>ヤワタ</t>
    </rPh>
    <rPh sb="2" eb="3">
      <t>タイラ</t>
    </rPh>
    <rPh sb="3" eb="4">
      <t>シ</t>
    </rPh>
    <phoneticPr fontId="1"/>
  </si>
  <si>
    <t>0195-78-2121</t>
    <phoneticPr fontId="1"/>
  </si>
  <si>
    <t>双葉郡浪江町</t>
    <rPh sb="0" eb="2">
      <t>フタバ</t>
    </rPh>
    <rPh sb="2" eb="3">
      <t>グン</t>
    </rPh>
    <rPh sb="3" eb="5">
      <t>ナミエ</t>
    </rPh>
    <rPh sb="5" eb="6">
      <t>マチ</t>
    </rPh>
    <phoneticPr fontId="1"/>
  </si>
  <si>
    <t>0240-34-6161</t>
    <phoneticPr fontId="1"/>
  </si>
  <si>
    <t>鉾田市</t>
    <rPh sb="0" eb="3">
      <t>ホコタシ</t>
    </rPh>
    <phoneticPr fontId="1"/>
  </si>
  <si>
    <t>0291-37-1171</t>
    <phoneticPr fontId="1"/>
  </si>
  <si>
    <t>北杜市</t>
    <rPh sb="0" eb="3">
      <t>ホクトシ</t>
    </rPh>
    <phoneticPr fontId="1"/>
  </si>
  <si>
    <t>0551-36-6414</t>
    <phoneticPr fontId="1"/>
  </si>
  <si>
    <t>伊豆の国市</t>
    <rPh sb="0" eb="2">
      <t>イズ</t>
    </rPh>
    <rPh sb="3" eb="5">
      <t>クニシ</t>
    </rPh>
    <phoneticPr fontId="1"/>
  </si>
  <si>
    <t>055-948-1095</t>
    <phoneticPr fontId="1"/>
  </si>
  <si>
    <t>076-436-0191</t>
    <phoneticPr fontId="1"/>
  </si>
  <si>
    <t>076-469-5770</t>
    <phoneticPr fontId="1"/>
  </si>
  <si>
    <t>羽咋郡志賀町</t>
    <rPh sb="0" eb="3">
      <t>ハクイグン</t>
    </rPh>
    <rPh sb="3" eb="5">
      <t>シガ</t>
    </rPh>
    <rPh sb="5" eb="6">
      <t>マチ</t>
    </rPh>
    <phoneticPr fontId="1"/>
  </si>
  <si>
    <t>0767-32-3131</t>
    <phoneticPr fontId="1"/>
  </si>
  <si>
    <t>里山の休日  京都・烟河</t>
    <phoneticPr fontId="1"/>
  </si>
  <si>
    <t>いこいの湯宿  いろは</t>
    <phoneticPr fontId="1"/>
  </si>
  <si>
    <t>亀岡市</t>
    <rPh sb="0" eb="3">
      <t>カメオカシ</t>
    </rPh>
    <phoneticPr fontId="1"/>
  </si>
  <si>
    <t>0771-26-2345</t>
    <phoneticPr fontId="1"/>
  </si>
  <si>
    <t>姫路市</t>
    <rPh sb="0" eb="3">
      <t>ヒメジシ</t>
    </rPh>
    <phoneticPr fontId="1"/>
  </si>
  <si>
    <t>079-335-5551</t>
    <phoneticPr fontId="1"/>
  </si>
  <si>
    <t>南紀すさみ温泉  ホテルベルヴェデーレ</t>
    <phoneticPr fontId="1"/>
  </si>
  <si>
    <t>西牟婁郡すさみ町</t>
    <phoneticPr fontId="1"/>
  </si>
  <si>
    <t>0739-55-3630</t>
    <phoneticPr fontId="1"/>
  </si>
  <si>
    <t>邑智郡邑南町</t>
    <phoneticPr fontId="1"/>
  </si>
  <si>
    <t>0855-95-1205</t>
    <phoneticPr fontId="1"/>
  </si>
  <si>
    <t>瀬戸内市</t>
    <rPh sb="0" eb="3">
      <t>セトウチ</t>
    </rPh>
    <rPh sb="3" eb="4">
      <t>シ</t>
    </rPh>
    <phoneticPr fontId="1"/>
  </si>
  <si>
    <t>0869-25-0686</t>
    <phoneticPr fontId="1"/>
  </si>
  <si>
    <t>岡山市</t>
    <rPh sb="0" eb="2">
      <t>オカヤマ</t>
    </rPh>
    <rPh sb="2" eb="3">
      <t>シ</t>
    </rPh>
    <phoneticPr fontId="1"/>
  </si>
  <si>
    <t>086-294-1717</t>
    <phoneticPr fontId="1"/>
  </si>
  <si>
    <t>倉敷市</t>
    <rPh sb="0" eb="3">
      <t>クラシキシ</t>
    </rPh>
    <phoneticPr fontId="1"/>
  </si>
  <si>
    <t>086-429-1111</t>
    <phoneticPr fontId="1"/>
  </si>
  <si>
    <t>http://whg-hotels.jp/</t>
  </si>
  <si>
    <t>前</t>
    <rPh sb="0" eb="1">
      <t>マエ</t>
    </rPh>
    <phoneticPr fontId="1"/>
  </si>
  <si>
    <t>後</t>
    <rPh sb="0" eb="1">
      <t>アト</t>
    </rPh>
    <phoneticPr fontId="1"/>
  </si>
  <si>
    <t>札幌市</t>
    <rPh sb="0" eb="3">
      <t>サッポロシ</t>
    </rPh>
    <phoneticPr fontId="1"/>
  </si>
  <si>
    <t>011-251-3211</t>
    <phoneticPr fontId="1"/>
  </si>
  <si>
    <t>青森県</t>
    <rPh sb="0" eb="3">
      <t>アオモリケン</t>
    </rPh>
    <phoneticPr fontId="1"/>
  </si>
  <si>
    <t>仙台市青葉区</t>
    <rPh sb="0" eb="3">
      <t>センダイシ</t>
    </rPh>
    <rPh sb="3" eb="6">
      <t>アオバク</t>
    </rPh>
    <phoneticPr fontId="1"/>
  </si>
  <si>
    <t>022-745-2222</t>
    <phoneticPr fontId="1"/>
  </si>
  <si>
    <t>山形市</t>
    <rPh sb="0" eb="2">
      <t>ヤマガタ</t>
    </rPh>
    <rPh sb="2" eb="3">
      <t>シ</t>
    </rPh>
    <phoneticPr fontId="1"/>
  </si>
  <si>
    <t>023-625-1111</t>
    <phoneticPr fontId="1"/>
  </si>
  <si>
    <t>023-647-1111</t>
    <phoneticPr fontId="1"/>
  </si>
  <si>
    <t>会津若松市</t>
    <rPh sb="0" eb="5">
      <t>アイヅワカマツシ</t>
    </rPh>
    <phoneticPr fontId="1"/>
  </si>
  <si>
    <t>0242-22-6111</t>
    <phoneticPr fontId="1"/>
  </si>
  <si>
    <t>024-923-1311</t>
    <phoneticPr fontId="1"/>
  </si>
  <si>
    <t>0246-35-3000</t>
    <phoneticPr fontId="1"/>
  </si>
  <si>
    <t>燕市</t>
    <rPh sb="0" eb="2">
      <t>ツバメシ</t>
    </rPh>
    <phoneticPr fontId="1"/>
  </si>
  <si>
    <t>0256-66-1111</t>
    <phoneticPr fontId="1"/>
  </si>
  <si>
    <t>048-825-4001</t>
    <phoneticPr fontId="1"/>
  </si>
  <si>
    <t>0153</t>
  </si>
  <si>
    <t>木更津  ワシントンホテル</t>
    <rPh sb="0" eb="3">
      <t>キサラヅ</t>
    </rPh>
    <phoneticPr fontId="1"/>
  </si>
  <si>
    <t>木更津市</t>
    <rPh sb="0" eb="4">
      <t>キサラヅシ</t>
    </rPh>
    <phoneticPr fontId="1"/>
  </si>
  <si>
    <t>0120-691-745</t>
    <phoneticPr fontId="1"/>
  </si>
  <si>
    <t>北杜市</t>
    <rPh sb="0" eb="3">
      <t>ホクトシ</t>
    </rPh>
    <phoneticPr fontId="1"/>
  </si>
  <si>
    <t>0551-48-2832</t>
    <phoneticPr fontId="1"/>
  </si>
  <si>
    <t>http://whg-hotels.jp/</t>
    <phoneticPr fontId="1"/>
  </si>
  <si>
    <t>千代田区</t>
    <rPh sb="0" eb="4">
      <t>チヨダク</t>
    </rPh>
    <phoneticPr fontId="1"/>
  </si>
  <si>
    <t>03-3255-3311</t>
    <phoneticPr fontId="1"/>
  </si>
  <si>
    <t>新宿区</t>
    <rPh sb="0" eb="3">
      <t>シンジュクク</t>
    </rPh>
    <phoneticPr fontId="1"/>
  </si>
  <si>
    <t>03-3343-3111</t>
    <phoneticPr fontId="1"/>
  </si>
  <si>
    <t>江東区</t>
    <rPh sb="0" eb="3">
      <t>コウトウク</t>
    </rPh>
    <phoneticPr fontId="1"/>
  </si>
  <si>
    <t>03-5564-0111</t>
    <phoneticPr fontId="1"/>
  </si>
  <si>
    <t>立川市</t>
    <rPh sb="0" eb="2">
      <t>タチカワ</t>
    </rPh>
    <rPh sb="2" eb="3">
      <t>シ</t>
    </rPh>
    <phoneticPr fontId="1"/>
  </si>
  <si>
    <t>042-548-4111</t>
    <phoneticPr fontId="1"/>
  </si>
  <si>
    <t>横浜市中区</t>
    <rPh sb="0" eb="3">
      <t>ヨコハマシ</t>
    </rPh>
    <rPh sb="3" eb="5">
      <t>ナカク</t>
    </rPh>
    <phoneticPr fontId="1"/>
  </si>
  <si>
    <t>045-243-7111</t>
    <phoneticPr fontId="1"/>
  </si>
  <si>
    <t>045-683-3111</t>
    <phoneticPr fontId="1"/>
  </si>
  <si>
    <t>泉佐野市</t>
    <rPh sb="0" eb="1">
      <t>イズミ</t>
    </rPh>
    <rPh sb="1" eb="4">
      <t>サノシ</t>
    </rPh>
    <phoneticPr fontId="1"/>
  </si>
  <si>
    <t>072-461-2222</t>
    <phoneticPr fontId="1"/>
  </si>
  <si>
    <t>宝塚市</t>
    <rPh sb="0" eb="3">
      <t>タカラヅカシ</t>
    </rPh>
    <phoneticPr fontId="1"/>
  </si>
  <si>
    <t>0797-87-1771</t>
    <phoneticPr fontId="1"/>
  </si>
  <si>
    <t>広島市中区</t>
    <rPh sb="0" eb="2">
      <t>ヒロシマ</t>
    </rPh>
    <rPh sb="2" eb="3">
      <t>シ</t>
    </rPh>
    <rPh sb="3" eb="5">
      <t>ナカク</t>
    </rPh>
    <phoneticPr fontId="1"/>
  </si>
  <si>
    <t>082-553-2222</t>
    <phoneticPr fontId="1"/>
  </si>
  <si>
    <t>福岡市博多区</t>
    <rPh sb="0" eb="3">
      <t>フクオカシ</t>
    </rPh>
    <rPh sb="3" eb="6">
      <t>ハカタク</t>
    </rPh>
    <phoneticPr fontId="1"/>
  </si>
  <si>
    <t>092-282-8800</t>
    <phoneticPr fontId="1"/>
  </si>
  <si>
    <t>佐世保市</t>
    <rPh sb="0" eb="4">
      <t>サセボシ</t>
    </rPh>
    <phoneticPr fontId="1"/>
  </si>
  <si>
    <t>0956-32-8011</t>
    <phoneticPr fontId="1"/>
  </si>
  <si>
    <t>中央区</t>
    <rPh sb="0" eb="3">
      <t>チュウオウク</t>
    </rPh>
    <phoneticPr fontId="1"/>
  </si>
  <si>
    <t>03-6686-1000</t>
    <phoneticPr fontId="1"/>
  </si>
  <si>
    <t>港区</t>
    <rPh sb="0" eb="1">
      <t>ミナト</t>
    </rPh>
    <rPh sb="1" eb="2">
      <t>ク</t>
    </rPh>
    <phoneticPr fontId="1"/>
  </si>
  <si>
    <t>03-6699-1000</t>
    <phoneticPr fontId="1"/>
  </si>
  <si>
    <t>台東区</t>
    <rPh sb="0" eb="3">
      <t>タイトウク</t>
    </rPh>
    <phoneticPr fontId="1"/>
  </si>
  <si>
    <t>03-6632-8981</t>
    <phoneticPr fontId="1"/>
  </si>
  <si>
    <t>03-6833-1111</t>
    <phoneticPr fontId="1"/>
  </si>
  <si>
    <t>京都市中京区</t>
    <rPh sb="0" eb="2">
      <t>キョウト</t>
    </rPh>
    <rPh sb="2" eb="3">
      <t>シ</t>
    </rPh>
    <rPh sb="3" eb="4">
      <t>ナカ</t>
    </rPh>
    <rPh sb="4" eb="5">
      <t>キョウ</t>
    </rPh>
    <rPh sb="5" eb="6">
      <t>ク</t>
    </rPh>
    <phoneticPr fontId="1"/>
  </si>
  <si>
    <t>075-222-1111</t>
    <phoneticPr fontId="1"/>
  </si>
  <si>
    <t>大阪市浪速区</t>
    <rPh sb="0" eb="3">
      <t>オオサカシ</t>
    </rPh>
    <rPh sb="3" eb="6">
      <t>ナニワク</t>
    </rPh>
    <phoneticPr fontId="1"/>
  </si>
  <si>
    <t>06-7639-9933</t>
    <phoneticPr fontId="1"/>
  </si>
  <si>
    <t>沖縄県</t>
    <rPh sb="0" eb="3">
      <t>オキナワケン</t>
    </rPh>
    <phoneticPr fontId="1"/>
  </si>
  <si>
    <t>098-867-6111</t>
    <phoneticPr fontId="1"/>
  </si>
  <si>
    <t>ホテルグレイスリー  田町</t>
    <phoneticPr fontId="1"/>
  </si>
  <si>
    <t>ホテルグレイスリー  新宿</t>
    <phoneticPr fontId="1"/>
  </si>
  <si>
    <t>ホテルグレイスリー  銀座</t>
    <phoneticPr fontId="1"/>
  </si>
  <si>
    <t>ホテルグレイスリー  浅草</t>
    <rPh sb="11" eb="13">
      <t>アサクサ</t>
    </rPh>
    <phoneticPr fontId="1"/>
  </si>
  <si>
    <t>ホテルグレイスリー  京都三条</t>
    <phoneticPr fontId="1"/>
  </si>
  <si>
    <t>ホテルグレイスリー  大阪なんば</t>
    <phoneticPr fontId="1"/>
  </si>
  <si>
    <t>ホテルグレイスリー  那覇</t>
    <phoneticPr fontId="1"/>
  </si>
  <si>
    <t>休暇村  庄内羽黒</t>
    <rPh sb="5" eb="7">
      <t>ショウナイ</t>
    </rPh>
    <phoneticPr fontId="1"/>
  </si>
  <si>
    <t>https://www.me-puru.com/</t>
    <phoneticPr fontId="1"/>
  </si>
  <si>
    <t>キッズペンション　めーぷる</t>
    <phoneticPr fontId="1"/>
  </si>
  <si>
    <t>横浜伊勢佐木町  ワシントンホテル</t>
    <rPh sb="6" eb="7">
      <t>マチ</t>
    </rPh>
    <phoneticPr fontId="1"/>
  </si>
  <si>
    <t>0577-37-0410</t>
    <phoneticPr fontId="1"/>
  </si>
  <si>
    <t>那覇市</t>
    <rPh sb="0" eb="2">
      <t>ナハ</t>
    </rPh>
    <rPh sb="2" eb="3">
      <t>シ</t>
    </rPh>
    <phoneticPr fontId="1"/>
  </si>
  <si>
    <t>佐賀県</t>
    <rPh sb="0" eb="2">
      <t>サガ</t>
    </rPh>
    <rPh sb="2" eb="3">
      <t>ケン</t>
    </rPh>
    <phoneticPr fontId="1"/>
  </si>
  <si>
    <t>06</t>
    <phoneticPr fontId="1"/>
  </si>
  <si>
    <t>選択してください</t>
    <rPh sb="0" eb="2">
      <t>センタク</t>
    </rPh>
    <phoneticPr fontId="1"/>
  </si>
  <si>
    <t>地区</t>
    <rPh sb="0" eb="2">
      <t>チク</t>
    </rPh>
    <phoneticPr fontId="1"/>
  </si>
  <si>
    <t>作業用スペース</t>
    <rPh sb="0" eb="3">
      <t>サギョウヨウ</t>
    </rPh>
    <phoneticPr fontId="1"/>
  </si>
  <si>
    <t>施設
区分</t>
    <rPh sb="0" eb="2">
      <t>シセツ</t>
    </rPh>
    <rPh sb="3" eb="5">
      <t>クブン</t>
    </rPh>
    <phoneticPr fontId="1"/>
  </si>
  <si>
    <t>請求
区分</t>
    <rPh sb="0" eb="2">
      <t>セイキュウ</t>
    </rPh>
    <phoneticPr fontId="1"/>
  </si>
  <si>
    <t>契約保養施設一覧</t>
    <rPh sb="0" eb="2">
      <t>ケイヤク</t>
    </rPh>
    <rPh sb="2" eb="4">
      <t>ホヨウ</t>
    </rPh>
    <rPh sb="4" eb="6">
      <t>シセツ</t>
    </rPh>
    <rPh sb="6" eb="8">
      <t>イチラン</t>
    </rPh>
    <phoneticPr fontId="1"/>
  </si>
  <si>
    <t>施設名</t>
    <phoneticPr fontId="1"/>
  </si>
  <si>
    <t>所在地</t>
    <rPh sb="0" eb="3">
      <t>ショザイチ</t>
    </rPh>
    <phoneticPr fontId="1"/>
  </si>
  <si>
    <t>他</t>
    <rPh sb="0" eb="1">
      <t>ホカ</t>
    </rPh>
    <phoneticPr fontId="1"/>
  </si>
  <si>
    <t>⇩　都道府県を選択してください。</t>
    <rPh sb="2" eb="6">
      <t>トドウフケン</t>
    </rPh>
    <rPh sb="7" eb="9">
      <t>センタク</t>
    </rPh>
    <phoneticPr fontId="1"/>
  </si>
  <si>
    <t>0078</t>
    <phoneticPr fontId="1"/>
  </si>
  <si>
    <t>安曇野市</t>
    <rPh sb="0" eb="3">
      <t>アズミノ</t>
    </rPh>
    <rPh sb="3" eb="4">
      <t>シ</t>
    </rPh>
    <phoneticPr fontId="1"/>
  </si>
  <si>
    <t>0263-31-0874</t>
    <phoneticPr fontId="1"/>
  </si>
  <si>
    <t>かんぽの宿  島原</t>
    <rPh sb="4" eb="5">
      <t>ヤド</t>
    </rPh>
    <phoneticPr fontId="1"/>
  </si>
  <si>
    <t>備考</t>
    <rPh sb="0" eb="2">
      <t>ビコウ</t>
    </rPh>
    <phoneticPr fontId="1"/>
  </si>
  <si>
    <t>休館中</t>
    <rPh sb="0" eb="3">
      <t>キュウカンチュウ</t>
    </rPh>
    <phoneticPr fontId="1"/>
  </si>
  <si>
    <t>2020.3終了</t>
    <rPh sb="6" eb="8">
      <t>シュウリョウ</t>
    </rPh>
    <phoneticPr fontId="1"/>
  </si>
  <si>
    <t xml:space="preserve">休暇村  リトリート安曇野ホテル </t>
    <phoneticPr fontId="1"/>
  </si>
  <si>
    <t>キャナルシティ・福岡ワシントンホテル</t>
    <rPh sb="9" eb="10">
      <t>オカ</t>
    </rPh>
    <phoneticPr fontId="1"/>
  </si>
  <si>
    <t>仙台  ワシントンホテル</t>
    <phoneticPr fontId="1"/>
  </si>
  <si>
    <t>いわき  ワシントンホテル</t>
    <phoneticPr fontId="1"/>
  </si>
  <si>
    <t>横浜桜木町  ワシントンホテル</t>
  </si>
  <si>
    <t>広島  ワシントンホテル</t>
    <phoneticPr fontId="1"/>
  </si>
  <si>
    <t>2021.3終了</t>
    <rPh sb="6" eb="8">
      <t>シュウリョウ</t>
    </rPh>
    <phoneticPr fontId="1"/>
  </si>
  <si>
    <t>施設</t>
    <rPh sb="0" eb="2">
      <t>シセツ</t>
    </rPh>
    <phoneticPr fontId="1"/>
  </si>
  <si>
    <t>鳥取県</t>
    <rPh sb="0" eb="2">
      <t>トットリ</t>
    </rPh>
    <rPh sb="2" eb="3">
      <t>ケン</t>
    </rPh>
    <phoneticPr fontId="1"/>
  </si>
  <si>
    <t>島根県</t>
    <rPh sb="0" eb="2">
      <t>シマネ</t>
    </rPh>
    <rPh sb="2" eb="3">
      <t>ケン</t>
    </rPh>
    <phoneticPr fontId="1"/>
  </si>
  <si>
    <t>岡山県</t>
    <rPh sb="0" eb="2">
      <t>オカヤマ</t>
    </rPh>
    <rPh sb="2" eb="3">
      <t>ケン</t>
    </rPh>
    <phoneticPr fontId="1"/>
  </si>
  <si>
    <t>2021.4終了</t>
    <rPh sb="6" eb="8">
      <t>シュウリョウ</t>
    </rPh>
    <phoneticPr fontId="1"/>
  </si>
  <si>
    <t>0156</t>
  </si>
  <si>
    <t>0157</t>
  </si>
  <si>
    <t>関空泉大津  ワシントンホテル</t>
    <rPh sb="0" eb="2">
      <t>カンクウ</t>
    </rPh>
    <rPh sb="2" eb="3">
      <t>イズミ</t>
    </rPh>
    <rPh sb="3" eb="5">
      <t>オオツ</t>
    </rPh>
    <phoneticPr fontId="1"/>
  </si>
  <si>
    <t>泉大津市</t>
    <rPh sb="0" eb="4">
      <t>イズミオオツシ</t>
    </rPh>
    <phoneticPr fontId="1"/>
  </si>
  <si>
    <t>0725-20-1111</t>
    <phoneticPr fontId="1"/>
  </si>
  <si>
    <t>札幌  ワシントンホテルプラザ</t>
    <rPh sb="0" eb="2">
      <t>サッポロ</t>
    </rPh>
    <phoneticPr fontId="1"/>
  </si>
  <si>
    <t>札幌市北区</t>
    <rPh sb="0" eb="3">
      <t>サッポロシ</t>
    </rPh>
    <rPh sb="3" eb="5">
      <t>キタク</t>
    </rPh>
    <phoneticPr fontId="1"/>
  </si>
  <si>
    <t>011-708-0410</t>
    <phoneticPr fontId="1"/>
  </si>
  <si>
    <t>2022.3終了</t>
    <rPh sb="6" eb="8">
      <t>シュウリョウ</t>
    </rPh>
    <phoneticPr fontId="1"/>
  </si>
  <si>
    <t>亀の井ホテル  一関</t>
    <rPh sb="0" eb="1">
      <t>カメ</t>
    </rPh>
    <rPh sb="2" eb="3">
      <t>イ</t>
    </rPh>
    <phoneticPr fontId="1"/>
  </si>
  <si>
    <t>かんぽの宿  いわき</t>
    <phoneticPr fontId="1"/>
  </si>
  <si>
    <t>亀の井ホテル  大洗</t>
    <phoneticPr fontId="1"/>
  </si>
  <si>
    <t>亀の井ホテル  潮来</t>
    <phoneticPr fontId="1"/>
  </si>
  <si>
    <t>亀の井ホテル  塩原</t>
    <phoneticPr fontId="1"/>
  </si>
  <si>
    <t>亀の井ホテル  喜連川</t>
    <phoneticPr fontId="1"/>
  </si>
  <si>
    <t>0871</t>
    <phoneticPr fontId="1"/>
  </si>
  <si>
    <t>日光市</t>
    <rPh sb="0" eb="2">
      <t>ニッコウ</t>
    </rPh>
    <rPh sb="2" eb="3">
      <t>シ</t>
    </rPh>
    <phoneticPr fontId="1"/>
  </si>
  <si>
    <t>0288-62-2700</t>
    <phoneticPr fontId="1"/>
  </si>
  <si>
    <t>亀の井ホテル  奥日光湯元</t>
    <rPh sb="9" eb="12">
      <t>オクニッコウユモト</t>
    </rPh>
    <phoneticPr fontId="1"/>
  </si>
  <si>
    <t>亀の井ホテル  長瀞寄居</t>
    <rPh sb="8" eb="10">
      <t>ナガトロ</t>
    </rPh>
    <phoneticPr fontId="1"/>
  </si>
  <si>
    <t>亀の井ホテル  九十九里</t>
    <rPh sb="8" eb="12">
      <t>クジュウクリ</t>
    </rPh>
    <phoneticPr fontId="1"/>
  </si>
  <si>
    <t>亀の井ホテル  鴨川</t>
    <phoneticPr fontId="1"/>
  </si>
  <si>
    <t>亀の井ホテル  青梅</t>
    <phoneticPr fontId="1"/>
  </si>
  <si>
    <t>亀の井ホテル  福井</t>
    <phoneticPr fontId="1"/>
  </si>
  <si>
    <t>亀の井ホテル  焼津</t>
    <phoneticPr fontId="1"/>
  </si>
  <si>
    <t>亀の井ホテル  伊豆高原</t>
    <phoneticPr fontId="1"/>
  </si>
  <si>
    <t>亀の井ホテル  熱海</t>
    <phoneticPr fontId="1"/>
  </si>
  <si>
    <t>亀の井ホテル  熱海別館</t>
    <phoneticPr fontId="1"/>
  </si>
  <si>
    <t>亀の井ホテル  知多美浜</t>
    <phoneticPr fontId="1"/>
  </si>
  <si>
    <t>亀の井ホテル  鳥羽</t>
    <phoneticPr fontId="1"/>
  </si>
  <si>
    <t>亀の井ホテル  彦根</t>
    <phoneticPr fontId="1"/>
  </si>
  <si>
    <t>亀の井ホテル  富田林</t>
    <phoneticPr fontId="1"/>
  </si>
  <si>
    <t>亀の井ホテル  有馬</t>
    <phoneticPr fontId="1"/>
  </si>
  <si>
    <t>亀の井ホテル  赤穂</t>
    <phoneticPr fontId="1"/>
  </si>
  <si>
    <t>亀の井ホテル  淡路島</t>
    <phoneticPr fontId="1"/>
  </si>
  <si>
    <t>亀の井ホテル  奈良</t>
    <phoneticPr fontId="1"/>
  </si>
  <si>
    <t>亀の井ホテル  大和平群</t>
    <phoneticPr fontId="1"/>
  </si>
  <si>
    <t>亀の井ホテル  紀伊田辺</t>
    <phoneticPr fontId="1"/>
  </si>
  <si>
    <t>亀の井ホテル  せとうち光</t>
    <phoneticPr fontId="1"/>
  </si>
  <si>
    <t>亀の井ホテル  観音寺</t>
    <phoneticPr fontId="1"/>
  </si>
  <si>
    <t>亀の井ホテル  高知</t>
    <rPh sb="8" eb="10">
      <t>コウチ</t>
    </rPh>
    <phoneticPr fontId="1"/>
  </si>
  <si>
    <t>亀の井ホテル  玄界灘</t>
    <rPh sb="8" eb="11">
      <t>ゲンカイナダ</t>
    </rPh>
    <phoneticPr fontId="1"/>
  </si>
  <si>
    <t>亀の井ホテル  柳川</t>
    <phoneticPr fontId="1"/>
  </si>
  <si>
    <t>亀の井ホテル  阿蘇</t>
    <phoneticPr fontId="1"/>
  </si>
  <si>
    <t>亀の井ホテル  別府</t>
    <rPh sb="8" eb="10">
      <t>ベップ</t>
    </rPh>
    <phoneticPr fontId="1"/>
  </si>
  <si>
    <t>別府市</t>
    <rPh sb="0" eb="2">
      <t>ベップ</t>
    </rPh>
    <rPh sb="2" eb="3">
      <t>シ</t>
    </rPh>
    <phoneticPr fontId="1"/>
  </si>
  <si>
    <t>0977-22-3301</t>
    <phoneticPr fontId="1"/>
  </si>
  <si>
    <t>https://kamenoi-hotels.com/</t>
  </si>
  <si>
    <t>0870</t>
    <phoneticPr fontId="1"/>
  </si>
  <si>
    <t>0872</t>
  </si>
  <si>
    <t>0873</t>
  </si>
  <si>
    <t>0874</t>
  </si>
  <si>
    <t>0875</t>
  </si>
  <si>
    <t>0876</t>
  </si>
  <si>
    <t>青森県</t>
    <rPh sb="0" eb="3">
      <t>アオモリケン</t>
    </rPh>
    <phoneticPr fontId="1"/>
  </si>
  <si>
    <t>秋田県</t>
    <rPh sb="0" eb="3">
      <t>アキタケン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</si>
  <si>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</si>
  <si>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</si>
  <si>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02</t>
    <phoneticPr fontId="1"/>
  </si>
  <si>
    <t>亀の井ホテル  草津湯畑</t>
    <rPh sb="8" eb="10">
      <t>クサツ</t>
    </rPh>
    <rPh sb="10" eb="11">
      <t>ユ</t>
    </rPh>
    <rPh sb="11" eb="12">
      <t>バタケ</t>
    </rPh>
    <phoneticPr fontId="1"/>
  </si>
  <si>
    <t>吾妻郡草津町</t>
    <phoneticPr fontId="1"/>
  </si>
  <si>
    <t>0279-88-2535</t>
    <phoneticPr fontId="1"/>
  </si>
  <si>
    <t>亀の井ホテル  青森かまど</t>
    <rPh sb="8" eb="10">
      <t>アオモリ</t>
    </rPh>
    <phoneticPr fontId="1"/>
  </si>
  <si>
    <t>亀の井ホテル  秋田湯瀬</t>
    <rPh sb="8" eb="10">
      <t>アキタ</t>
    </rPh>
    <rPh sb="10" eb="12">
      <t>ユセ</t>
    </rPh>
    <phoneticPr fontId="1"/>
  </si>
  <si>
    <t>亀の井ホテル  田沢湖</t>
    <rPh sb="8" eb="11">
      <t>タザワコ</t>
    </rPh>
    <phoneticPr fontId="1"/>
  </si>
  <si>
    <t>亀の井ホテル  日光湯西川</t>
    <rPh sb="8" eb="11">
      <t>オクニッコウユモト</t>
    </rPh>
    <rPh sb="11" eb="13">
      <t>ニシカワ</t>
    </rPh>
    <phoneticPr fontId="1"/>
  </si>
  <si>
    <t>上北郡野辺地町</t>
    <phoneticPr fontId="1"/>
  </si>
  <si>
    <t>0175-64-3131</t>
    <phoneticPr fontId="1"/>
  </si>
  <si>
    <t>鹿角市</t>
    <phoneticPr fontId="1"/>
  </si>
  <si>
    <t>0186-33-2011</t>
    <phoneticPr fontId="1"/>
  </si>
  <si>
    <t>仙北市</t>
    <phoneticPr fontId="1"/>
  </si>
  <si>
    <t>0187-46-2131</t>
    <phoneticPr fontId="1"/>
  </si>
  <si>
    <t>日光市</t>
    <phoneticPr fontId="1"/>
  </si>
  <si>
    <t>0288-98-0016</t>
    <phoneticPr fontId="1"/>
  </si>
  <si>
    <t>00000001</t>
  </si>
  <si>
    <t>00000002</t>
  </si>
  <si>
    <t>00000003</t>
  </si>
  <si>
    <t>00000004</t>
  </si>
  <si>
    <t>00000005</t>
  </si>
  <si>
    <t>00000006</t>
  </si>
  <si>
    <t>00000007</t>
  </si>
  <si>
    <t>0877</t>
  </si>
  <si>
    <t>0878</t>
  </si>
  <si>
    <t>亀の井ホテル  筑波山</t>
    <rPh sb="8" eb="10">
      <t>ツクバ</t>
    </rPh>
    <rPh sb="10" eb="11">
      <t>サン</t>
    </rPh>
    <phoneticPr fontId="1"/>
  </si>
  <si>
    <t>つくば市</t>
    <rPh sb="3" eb="4">
      <t>シ</t>
    </rPh>
    <phoneticPr fontId="1"/>
  </si>
  <si>
    <t>亀の井ホテル  那智勝浦</t>
    <rPh sb="8" eb="12">
      <t>ナチカツウラ</t>
    </rPh>
    <phoneticPr fontId="1"/>
  </si>
  <si>
    <t>東牟婁郡那智勝浦町</t>
    <rPh sb="0" eb="4">
      <t>ヒガシムログン</t>
    </rPh>
    <rPh sb="4" eb="8">
      <t>ナチカツウラ</t>
    </rPh>
    <rPh sb="8" eb="9">
      <t>チョウ</t>
    </rPh>
    <phoneticPr fontId="1"/>
  </si>
  <si>
    <t>0735-52-0333</t>
    <phoneticPr fontId="1"/>
  </si>
  <si>
    <t>029-866-1111</t>
    <phoneticPr fontId="1"/>
  </si>
  <si>
    <t>2024.7開業</t>
    <rPh sb="6" eb="8">
      <t>カイギョウ</t>
    </rPh>
    <phoneticPr fontId="1"/>
  </si>
  <si>
    <t>2025.8終了</t>
    <rPh sb="6" eb="8">
      <t>シュウリョウ</t>
    </rPh>
    <phoneticPr fontId="1"/>
  </si>
  <si>
    <t>令和6年12月1日現在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</si>
</sst>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20"/>
      <name val="メイリオ"/>
      <family val="3"/>
      <charset val="128"/>
    </font>
    <font>
      <b/>
      <sz val="1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 textRotation="255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textRotation="255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 textRotation="255"/>
    </xf>
    <xf numFmtId="0" fontId="3" fillId="0" borderId="0" xfId="0" applyFont="1" applyFill="1" applyAlignment="1">
      <alignment vertical="center" textRotation="255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left" vertical="center"/>
    </xf>
    <xf numFmtId="0" fontId="4" fillId="2" borderId="6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49" fontId="5" fillId="0" borderId="5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right" shrinkToFit="1"/>
    </xf>
    <xf numFmtId="0" fontId="9" fillId="0" borderId="0" xfId="0" applyFont="1" applyFill="1" applyBorder="1" applyAlignment="1">
      <alignment vertical="center" shrinkToFit="1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63"/>
  <sheetViews>
    <sheetView showGridLines="0" zoomScaleNormal="100" workbookViewId="0">
      <pane xSplit="6" ySplit="2" topLeftCell="G3" activePane="bottomRight" state="frozen"/>
      <selection pane="topRight" activeCell="C1" sqref="C1"/>
      <selection pane="bottomLeft" activeCell="A2" sqref="A2"/>
      <selection pane="bottomRight" activeCell="M1" sqref="M1:P1"/>
    </sheetView>
  </sheetViews>
  <sheetFormatPr defaultRowHeight="18" customHeight="1" x14ac:dyDescent="0.15"/>
  <cols>
    <col min="1" max="1" width="5.5" style="13" customWidth="1"/>
    <col min="2" max="3" width="3.5" style="13" customWidth="1"/>
    <col min="4" max="4" width="12.625" style="13" customWidth="1"/>
    <col min="5" max="5" width="3.5" style="13" customWidth="1"/>
    <col min="6" max="6" width="5.5" style="13" customWidth="1"/>
    <col min="7" max="7" width="42.875" style="14" customWidth="1"/>
    <col min="8" max="10" width="2.875" style="14" customWidth="1"/>
    <col min="11" max="11" width="19.25" style="14" customWidth="1"/>
    <col min="12" max="12" width="2.875" style="15" customWidth="1"/>
    <col min="13" max="13" width="19.125" style="13" customWidth="1"/>
    <col min="14" max="15" width="2.875" style="13" customWidth="1"/>
    <col min="16" max="16" width="5.5" style="13" customWidth="1"/>
    <col min="17" max="17" width="5.625" style="15" customWidth="1"/>
    <col min="18" max="22" width="2.875" style="15" customWidth="1"/>
    <col min="23" max="23" width="9.5" style="15" customWidth="1"/>
    <col min="24" max="24" width="2.875" style="15" customWidth="1"/>
    <col min="25" max="25" width="9" style="15" customWidth="1"/>
    <col min="26" max="16384" width="9" style="15"/>
  </cols>
  <sheetData>
    <row r="1" spans="1:27" ht="36" customHeight="1" x14ac:dyDescent="0.45">
      <c r="D1" s="49" t="s">
        <v>635</v>
      </c>
      <c r="E1" s="49"/>
      <c r="F1" s="49"/>
      <c r="G1" s="49"/>
      <c r="M1" s="48" t="s">
        <v>750</v>
      </c>
      <c r="N1" s="48"/>
      <c r="O1" s="48"/>
      <c r="P1" s="48"/>
    </row>
    <row r="2" spans="1:27" s="13" customFormat="1" ht="36" customHeight="1" x14ac:dyDescent="0.15">
      <c r="A2" s="16" t="s">
        <v>0</v>
      </c>
      <c r="B2" s="16" t="s">
        <v>3</v>
      </c>
      <c r="C2" s="28" t="s">
        <v>4</v>
      </c>
      <c r="D2" s="32" t="s">
        <v>631</v>
      </c>
      <c r="E2" s="32" t="s">
        <v>236</v>
      </c>
      <c r="F2" s="33" t="s">
        <v>633</v>
      </c>
      <c r="G2" s="32" t="s">
        <v>636</v>
      </c>
      <c r="H2" s="32" t="s">
        <v>1</v>
      </c>
      <c r="I2" s="32" t="s">
        <v>2</v>
      </c>
      <c r="J2" s="32" t="s">
        <v>5</v>
      </c>
      <c r="K2" s="32" t="s">
        <v>637</v>
      </c>
      <c r="L2" s="32" t="s">
        <v>6</v>
      </c>
      <c r="M2" s="32" t="s">
        <v>7</v>
      </c>
      <c r="N2" s="32" t="s">
        <v>8</v>
      </c>
      <c r="O2" s="32" t="s">
        <v>9</v>
      </c>
      <c r="P2" s="33" t="s">
        <v>634</v>
      </c>
      <c r="Q2" s="45" t="s">
        <v>644</v>
      </c>
      <c r="R2" s="27" t="s">
        <v>298</v>
      </c>
      <c r="S2" s="27" t="s">
        <v>298</v>
      </c>
      <c r="T2" s="27" t="s">
        <v>298</v>
      </c>
      <c r="U2" s="27" t="s">
        <v>298</v>
      </c>
      <c r="V2" s="27" t="s">
        <v>298</v>
      </c>
      <c r="W2" s="27" t="s">
        <v>298</v>
      </c>
      <c r="X2" s="27" t="s">
        <v>298</v>
      </c>
      <c r="Y2" s="27" t="s">
        <v>300</v>
      </c>
    </row>
    <row r="3" spans="1:27" ht="18" customHeight="1" x14ac:dyDescent="0.15">
      <c r="A3" s="17" t="s">
        <v>19</v>
      </c>
      <c r="B3" s="17" t="s">
        <v>10</v>
      </c>
      <c r="C3" s="29" t="s">
        <v>20</v>
      </c>
      <c r="D3" s="20" t="s">
        <v>367</v>
      </c>
      <c r="E3" s="25" t="s">
        <v>629</v>
      </c>
      <c r="F3" s="17" t="s">
        <v>638</v>
      </c>
      <c r="G3" s="18" t="s">
        <v>624</v>
      </c>
      <c r="H3" s="18"/>
      <c r="I3" s="17"/>
      <c r="J3" s="18"/>
      <c r="K3" s="18" t="s">
        <v>578</v>
      </c>
      <c r="L3" s="19"/>
      <c r="M3" s="17" t="s">
        <v>579</v>
      </c>
      <c r="N3" s="17"/>
      <c r="O3" s="17"/>
      <c r="P3" s="17" t="s">
        <v>557</v>
      </c>
      <c r="Q3" s="17"/>
      <c r="W3" s="15" t="s">
        <v>12</v>
      </c>
      <c r="Y3" s="15" t="s">
        <v>623</v>
      </c>
      <c r="Z3" s="22"/>
      <c r="AA3" s="22"/>
    </row>
    <row r="4" spans="1:27" ht="18" customHeight="1" x14ac:dyDescent="0.15">
      <c r="A4" s="17" t="s">
        <v>26</v>
      </c>
      <c r="B4" s="17" t="s">
        <v>28</v>
      </c>
      <c r="C4" s="29" t="s">
        <v>28</v>
      </c>
      <c r="D4" s="17" t="s">
        <v>302</v>
      </c>
      <c r="E4" s="17" t="s">
        <v>28</v>
      </c>
      <c r="F4" s="17" t="s">
        <v>235</v>
      </c>
      <c r="G4" s="34" t="s">
        <v>27</v>
      </c>
      <c r="H4" s="18"/>
      <c r="I4" s="17"/>
      <c r="J4" s="18"/>
      <c r="K4" s="18" t="s">
        <v>446</v>
      </c>
      <c r="L4" s="19"/>
      <c r="M4" s="17" t="s">
        <v>447</v>
      </c>
      <c r="N4" s="17"/>
      <c r="O4" s="17"/>
      <c r="P4" s="17" t="s">
        <v>557</v>
      </c>
      <c r="Q4" s="17"/>
      <c r="W4" s="15" t="s">
        <v>12</v>
      </c>
      <c r="Y4" s="15" t="s">
        <v>521</v>
      </c>
    </row>
    <row r="5" spans="1:27" ht="18" customHeight="1" x14ac:dyDescent="0.15">
      <c r="A5" s="17" t="s">
        <v>29</v>
      </c>
      <c r="B5" s="17" t="s">
        <v>24</v>
      </c>
      <c r="C5" s="29" t="s">
        <v>10</v>
      </c>
      <c r="D5" s="20" t="s">
        <v>332</v>
      </c>
      <c r="E5" s="17" t="s">
        <v>28</v>
      </c>
      <c r="F5" s="17" t="s">
        <v>235</v>
      </c>
      <c r="G5" s="18" t="s">
        <v>30</v>
      </c>
      <c r="H5" s="18"/>
      <c r="I5" s="17"/>
      <c r="J5" s="18"/>
      <c r="K5" s="18" t="s">
        <v>448</v>
      </c>
      <c r="L5" s="19"/>
      <c r="M5" s="17" t="s">
        <v>449</v>
      </c>
      <c r="N5" s="17"/>
      <c r="O5" s="17"/>
      <c r="P5" s="17" t="s">
        <v>557</v>
      </c>
      <c r="Q5" s="17"/>
      <c r="W5" s="15" t="s">
        <v>12</v>
      </c>
      <c r="Y5" s="15" t="s">
        <v>521</v>
      </c>
    </row>
    <row r="6" spans="1:27" ht="18" customHeight="1" x14ac:dyDescent="0.15">
      <c r="A6" s="17" t="s">
        <v>31</v>
      </c>
      <c r="B6" s="17" t="s">
        <v>24</v>
      </c>
      <c r="C6" s="29" t="s">
        <v>10</v>
      </c>
      <c r="D6" s="20" t="s">
        <v>332</v>
      </c>
      <c r="E6" s="17" t="s">
        <v>28</v>
      </c>
      <c r="F6" s="17" t="s">
        <v>235</v>
      </c>
      <c r="G6" s="18" t="s">
        <v>32</v>
      </c>
      <c r="H6" s="18"/>
      <c r="I6" s="17"/>
      <c r="J6" s="18"/>
      <c r="K6" s="18" t="s">
        <v>450</v>
      </c>
      <c r="L6" s="19"/>
      <c r="M6" s="17" t="s">
        <v>451</v>
      </c>
      <c r="N6" s="17"/>
      <c r="O6" s="17"/>
      <c r="P6" s="17" t="s">
        <v>557</v>
      </c>
      <c r="Q6" s="17"/>
      <c r="W6" s="15" t="s">
        <v>12</v>
      </c>
      <c r="Y6" s="15" t="s">
        <v>521</v>
      </c>
    </row>
    <row r="7" spans="1:27" ht="18" customHeight="1" x14ac:dyDescent="0.15">
      <c r="A7" s="17" t="s">
        <v>33</v>
      </c>
      <c r="B7" s="17" t="s">
        <v>24</v>
      </c>
      <c r="C7" s="29" t="s">
        <v>13</v>
      </c>
      <c r="D7" s="17" t="s">
        <v>455</v>
      </c>
      <c r="E7" s="17" t="s">
        <v>28</v>
      </c>
      <c r="F7" s="17" t="s">
        <v>235</v>
      </c>
      <c r="G7" s="18" t="s">
        <v>34</v>
      </c>
      <c r="H7" s="18"/>
      <c r="I7" s="17"/>
      <c r="J7" s="18"/>
      <c r="K7" s="18" t="s">
        <v>456</v>
      </c>
      <c r="L7" s="19"/>
      <c r="M7" s="17" t="s">
        <v>457</v>
      </c>
      <c r="N7" s="17"/>
      <c r="O7" s="17"/>
      <c r="P7" s="17" t="s">
        <v>557</v>
      </c>
      <c r="Q7" s="17"/>
      <c r="W7" s="15" t="s">
        <v>12</v>
      </c>
      <c r="Y7" s="15" t="s">
        <v>521</v>
      </c>
    </row>
    <row r="8" spans="1:27" ht="18" customHeight="1" x14ac:dyDescent="0.15">
      <c r="A8" s="17" t="s">
        <v>35</v>
      </c>
      <c r="B8" s="17" t="s">
        <v>24</v>
      </c>
      <c r="C8" s="29" t="s">
        <v>25</v>
      </c>
      <c r="D8" s="17" t="s">
        <v>452</v>
      </c>
      <c r="E8" s="17" t="s">
        <v>28</v>
      </c>
      <c r="F8" s="17" t="s">
        <v>235</v>
      </c>
      <c r="G8" s="18" t="s">
        <v>36</v>
      </c>
      <c r="H8" s="18"/>
      <c r="I8" s="17"/>
      <c r="J8" s="18"/>
      <c r="K8" s="18" t="s">
        <v>453</v>
      </c>
      <c r="L8" s="19"/>
      <c r="M8" s="17" t="s">
        <v>454</v>
      </c>
      <c r="N8" s="17"/>
      <c r="O8" s="17"/>
      <c r="P8" s="17" t="s">
        <v>557</v>
      </c>
      <c r="Q8" s="17"/>
      <c r="W8" s="15" t="s">
        <v>12</v>
      </c>
      <c r="Y8" s="15" t="s">
        <v>521</v>
      </c>
    </row>
    <row r="9" spans="1:27" ht="18" customHeight="1" x14ac:dyDescent="0.15">
      <c r="A9" s="17" t="s">
        <v>37</v>
      </c>
      <c r="B9" s="17" t="s">
        <v>24</v>
      </c>
      <c r="C9" s="29" t="s">
        <v>17</v>
      </c>
      <c r="D9" s="20" t="s">
        <v>341</v>
      </c>
      <c r="E9" s="17" t="s">
        <v>28</v>
      </c>
      <c r="F9" s="17" t="s">
        <v>235</v>
      </c>
      <c r="G9" s="18" t="s">
        <v>622</v>
      </c>
      <c r="H9" s="18"/>
      <c r="I9" s="17"/>
      <c r="J9" s="18"/>
      <c r="K9" s="18" t="s">
        <v>458</v>
      </c>
      <c r="L9" s="19"/>
      <c r="M9" s="17" t="s">
        <v>459</v>
      </c>
      <c r="N9" s="17"/>
      <c r="O9" s="17"/>
      <c r="P9" s="17" t="s">
        <v>557</v>
      </c>
      <c r="Q9" s="17"/>
      <c r="W9" s="15" t="s">
        <v>12</v>
      </c>
      <c r="Y9" s="15" t="s">
        <v>521</v>
      </c>
    </row>
    <row r="10" spans="1:27" ht="18" customHeight="1" x14ac:dyDescent="0.15">
      <c r="A10" s="17" t="s">
        <v>38</v>
      </c>
      <c r="B10" s="17" t="s">
        <v>24</v>
      </c>
      <c r="C10" s="29" t="s">
        <v>22</v>
      </c>
      <c r="D10" s="20" t="s">
        <v>335</v>
      </c>
      <c r="E10" s="17" t="s">
        <v>28</v>
      </c>
      <c r="F10" s="17" t="s">
        <v>235</v>
      </c>
      <c r="G10" s="18" t="s">
        <v>39</v>
      </c>
      <c r="H10" s="18"/>
      <c r="I10" s="17"/>
      <c r="J10" s="18"/>
      <c r="K10" s="18" t="s">
        <v>460</v>
      </c>
      <c r="L10" s="19"/>
      <c r="M10" s="17" t="s">
        <v>461</v>
      </c>
      <c r="N10" s="17"/>
      <c r="O10" s="17"/>
      <c r="P10" s="17" t="s">
        <v>557</v>
      </c>
      <c r="Q10" s="17"/>
      <c r="W10" s="15" t="s">
        <v>12</v>
      </c>
      <c r="Y10" s="15" t="s">
        <v>521</v>
      </c>
    </row>
    <row r="11" spans="1:27" ht="18" customHeight="1" x14ac:dyDescent="0.15">
      <c r="A11" s="17" t="s">
        <v>40</v>
      </c>
      <c r="B11" s="17" t="s">
        <v>10</v>
      </c>
      <c r="C11" s="29" t="s">
        <v>42</v>
      </c>
      <c r="D11" s="20" t="s">
        <v>349</v>
      </c>
      <c r="E11" s="17" t="s">
        <v>28</v>
      </c>
      <c r="F11" s="17" t="s">
        <v>235</v>
      </c>
      <c r="G11" s="18" t="s">
        <v>41</v>
      </c>
      <c r="H11" s="18"/>
      <c r="I11" s="17"/>
      <c r="J11" s="18"/>
      <c r="K11" s="18" t="s">
        <v>462</v>
      </c>
      <c r="L11" s="19"/>
      <c r="M11" s="17" t="s">
        <v>463</v>
      </c>
      <c r="N11" s="17"/>
      <c r="O11" s="17"/>
      <c r="P11" s="17" t="s">
        <v>557</v>
      </c>
      <c r="Q11" s="17"/>
      <c r="W11" s="15" t="s">
        <v>12</v>
      </c>
      <c r="Y11" s="15" t="s">
        <v>521</v>
      </c>
    </row>
    <row r="12" spans="1:27" ht="18" customHeight="1" x14ac:dyDescent="0.15">
      <c r="A12" s="17" t="s">
        <v>43</v>
      </c>
      <c r="B12" s="17" t="s">
        <v>10</v>
      </c>
      <c r="C12" s="29" t="s">
        <v>42</v>
      </c>
      <c r="D12" s="20" t="s">
        <v>349</v>
      </c>
      <c r="E12" s="17" t="s">
        <v>28</v>
      </c>
      <c r="F12" s="17" t="s">
        <v>235</v>
      </c>
      <c r="G12" s="18" t="s">
        <v>44</v>
      </c>
      <c r="H12" s="18"/>
      <c r="I12" s="17"/>
      <c r="J12" s="18"/>
      <c r="K12" s="18" t="s">
        <v>464</v>
      </c>
      <c r="L12" s="19"/>
      <c r="M12" s="17" t="s">
        <v>465</v>
      </c>
      <c r="N12" s="17"/>
      <c r="O12" s="17"/>
      <c r="P12" s="17" t="s">
        <v>557</v>
      </c>
      <c r="Q12" s="17"/>
      <c r="W12" s="15" t="s">
        <v>12</v>
      </c>
      <c r="Y12" s="15" t="s">
        <v>521</v>
      </c>
    </row>
    <row r="13" spans="1:27" ht="18" customHeight="1" x14ac:dyDescent="0.15">
      <c r="A13" s="17" t="s">
        <v>45</v>
      </c>
      <c r="B13" s="17" t="s">
        <v>10</v>
      </c>
      <c r="C13" s="29" t="s">
        <v>47</v>
      </c>
      <c r="D13" s="20" t="s">
        <v>354</v>
      </c>
      <c r="E13" s="17" t="s">
        <v>28</v>
      </c>
      <c r="F13" s="17" t="s">
        <v>235</v>
      </c>
      <c r="G13" s="18" t="s">
        <v>46</v>
      </c>
      <c r="H13" s="18"/>
      <c r="I13" s="17"/>
      <c r="J13" s="18"/>
      <c r="K13" s="18" t="s">
        <v>466</v>
      </c>
      <c r="L13" s="19"/>
      <c r="M13" s="17" t="s">
        <v>467</v>
      </c>
      <c r="N13" s="17"/>
      <c r="O13" s="17"/>
      <c r="P13" s="17" t="s">
        <v>557</v>
      </c>
      <c r="Q13" s="17"/>
      <c r="W13" s="15" t="s">
        <v>12</v>
      </c>
      <c r="Y13" s="15" t="s">
        <v>521</v>
      </c>
    </row>
    <row r="14" spans="1:27" ht="18" customHeight="1" x14ac:dyDescent="0.15">
      <c r="A14" s="17" t="s">
        <v>48</v>
      </c>
      <c r="B14" s="17" t="s">
        <v>10</v>
      </c>
      <c r="C14" s="29" t="s">
        <v>50</v>
      </c>
      <c r="D14" s="20" t="s">
        <v>358</v>
      </c>
      <c r="E14" s="17" t="s">
        <v>28</v>
      </c>
      <c r="F14" s="17" t="s">
        <v>235</v>
      </c>
      <c r="G14" s="18" t="s">
        <v>49</v>
      </c>
      <c r="H14" s="18"/>
      <c r="I14" s="17"/>
      <c r="J14" s="18"/>
      <c r="K14" s="18" t="s">
        <v>470</v>
      </c>
      <c r="L14" s="19"/>
      <c r="M14" s="17" t="s">
        <v>471</v>
      </c>
      <c r="N14" s="17"/>
      <c r="O14" s="17"/>
      <c r="P14" s="17" t="s">
        <v>557</v>
      </c>
      <c r="Q14" s="17"/>
      <c r="W14" s="15" t="s">
        <v>12</v>
      </c>
      <c r="Y14" s="15" t="s">
        <v>521</v>
      </c>
      <c r="Z14" s="22"/>
      <c r="AA14" s="22"/>
    </row>
    <row r="15" spans="1:27" ht="18" customHeight="1" x14ac:dyDescent="0.15">
      <c r="A15" s="17" t="s">
        <v>51</v>
      </c>
      <c r="B15" s="17" t="s">
        <v>25</v>
      </c>
      <c r="C15" s="29" t="s">
        <v>53</v>
      </c>
      <c r="D15" s="17" t="s">
        <v>472</v>
      </c>
      <c r="E15" s="17" t="s">
        <v>28</v>
      </c>
      <c r="F15" s="17" t="s">
        <v>235</v>
      </c>
      <c r="G15" s="18" t="s">
        <v>52</v>
      </c>
      <c r="H15" s="18"/>
      <c r="I15" s="17"/>
      <c r="J15" s="18"/>
      <c r="K15" s="18" t="s">
        <v>473</v>
      </c>
      <c r="L15" s="19"/>
      <c r="M15" s="17" t="s">
        <v>474</v>
      </c>
      <c r="N15" s="17"/>
      <c r="O15" s="17"/>
      <c r="P15" s="17" t="s">
        <v>557</v>
      </c>
      <c r="Q15" s="17"/>
      <c r="W15" s="15" t="s">
        <v>12</v>
      </c>
      <c r="Y15" s="15" t="s">
        <v>521</v>
      </c>
      <c r="Z15" s="22"/>
      <c r="AA15" s="22"/>
    </row>
    <row r="16" spans="1:27" ht="18" customHeight="1" x14ac:dyDescent="0.15">
      <c r="A16" s="17" t="s">
        <v>54</v>
      </c>
      <c r="B16" s="17" t="s">
        <v>10</v>
      </c>
      <c r="C16" s="29" t="s">
        <v>15</v>
      </c>
      <c r="D16" s="20" t="s">
        <v>370</v>
      </c>
      <c r="E16" s="17" t="s">
        <v>28</v>
      </c>
      <c r="F16" s="17" t="s">
        <v>235</v>
      </c>
      <c r="G16" s="18" t="s">
        <v>55</v>
      </c>
      <c r="H16" s="18"/>
      <c r="I16" s="17"/>
      <c r="J16" s="18"/>
      <c r="K16" s="18" t="s">
        <v>475</v>
      </c>
      <c r="L16" s="19"/>
      <c r="M16" s="17" t="s">
        <v>476</v>
      </c>
      <c r="N16" s="17"/>
      <c r="O16" s="17"/>
      <c r="P16" s="17" t="s">
        <v>557</v>
      </c>
      <c r="Q16" s="17"/>
      <c r="W16" s="15" t="s">
        <v>12</v>
      </c>
      <c r="Y16" s="15" t="s">
        <v>521</v>
      </c>
      <c r="Z16" s="22"/>
      <c r="AA16" s="22"/>
    </row>
    <row r="17" spans="1:27" ht="18" customHeight="1" x14ac:dyDescent="0.15">
      <c r="A17" s="17" t="s">
        <v>56</v>
      </c>
      <c r="B17" s="17" t="s">
        <v>13</v>
      </c>
      <c r="C17" s="29" t="s">
        <v>14</v>
      </c>
      <c r="D17" s="20" t="s">
        <v>377</v>
      </c>
      <c r="E17" s="17" t="s">
        <v>28</v>
      </c>
      <c r="F17" s="17" t="s">
        <v>235</v>
      </c>
      <c r="G17" s="18" t="s">
        <v>57</v>
      </c>
      <c r="H17" s="18"/>
      <c r="I17" s="17"/>
      <c r="J17" s="18"/>
      <c r="K17" s="18" t="s">
        <v>477</v>
      </c>
      <c r="L17" s="19"/>
      <c r="M17" s="17" t="s">
        <v>478</v>
      </c>
      <c r="N17" s="17"/>
      <c r="O17" s="17"/>
      <c r="P17" s="17" t="s">
        <v>557</v>
      </c>
      <c r="Q17" s="17"/>
      <c r="W17" s="15" t="s">
        <v>12</v>
      </c>
      <c r="Y17" s="15" t="s">
        <v>521</v>
      </c>
      <c r="Z17" s="22"/>
      <c r="AA17" s="22"/>
    </row>
    <row r="18" spans="1:27" ht="18" customHeight="1" x14ac:dyDescent="0.15">
      <c r="A18" s="17" t="s">
        <v>58</v>
      </c>
      <c r="B18" s="17" t="s">
        <v>13</v>
      </c>
      <c r="C18" s="29" t="s">
        <v>60</v>
      </c>
      <c r="D18" s="20" t="s">
        <v>384</v>
      </c>
      <c r="E18" s="17" t="s">
        <v>28</v>
      </c>
      <c r="F18" s="17" t="s">
        <v>235</v>
      </c>
      <c r="G18" s="18" t="s">
        <v>59</v>
      </c>
      <c r="H18" s="18"/>
      <c r="I18" s="17"/>
      <c r="J18" s="18"/>
      <c r="K18" s="18" t="s">
        <v>481</v>
      </c>
      <c r="L18" s="19"/>
      <c r="M18" s="17" t="s">
        <v>482</v>
      </c>
      <c r="N18" s="17"/>
      <c r="O18" s="17"/>
      <c r="P18" s="17" t="s">
        <v>557</v>
      </c>
      <c r="Q18" s="17"/>
      <c r="W18" s="15" t="s">
        <v>12</v>
      </c>
      <c r="Y18" s="15" t="s">
        <v>521</v>
      </c>
      <c r="Z18" s="22"/>
      <c r="AA18" s="22"/>
    </row>
    <row r="19" spans="1:27" ht="18" customHeight="1" x14ac:dyDescent="0.15">
      <c r="A19" s="17" t="s">
        <v>61</v>
      </c>
      <c r="B19" s="17" t="s">
        <v>13</v>
      </c>
      <c r="C19" s="29" t="s">
        <v>60</v>
      </c>
      <c r="D19" s="20" t="s">
        <v>384</v>
      </c>
      <c r="E19" s="17" t="s">
        <v>28</v>
      </c>
      <c r="F19" s="17" t="s">
        <v>235</v>
      </c>
      <c r="G19" s="18" t="s">
        <v>62</v>
      </c>
      <c r="H19" s="18"/>
      <c r="I19" s="17"/>
      <c r="J19" s="18"/>
      <c r="K19" s="18" t="s">
        <v>483</v>
      </c>
      <c r="L19" s="19"/>
      <c r="M19" s="17" t="s">
        <v>484</v>
      </c>
      <c r="N19" s="17"/>
      <c r="O19" s="17"/>
      <c r="P19" s="17" t="s">
        <v>557</v>
      </c>
      <c r="Q19" s="17"/>
      <c r="W19" s="15" t="s">
        <v>12</v>
      </c>
      <c r="Y19" s="15" t="s">
        <v>521</v>
      </c>
      <c r="Z19" s="22"/>
      <c r="AA19" s="22"/>
    </row>
    <row r="20" spans="1:27" ht="18" customHeight="1" x14ac:dyDescent="0.15">
      <c r="A20" s="17" t="s">
        <v>63</v>
      </c>
      <c r="B20" s="17" t="s">
        <v>25</v>
      </c>
      <c r="C20" s="29" t="s">
        <v>65</v>
      </c>
      <c r="D20" s="17" t="s">
        <v>485</v>
      </c>
      <c r="E20" s="17" t="s">
        <v>28</v>
      </c>
      <c r="F20" s="17" t="s">
        <v>235</v>
      </c>
      <c r="G20" s="18" t="s">
        <v>64</v>
      </c>
      <c r="H20" s="18"/>
      <c r="I20" s="17"/>
      <c r="J20" s="18"/>
      <c r="K20" s="18" t="s">
        <v>486</v>
      </c>
      <c r="L20" s="19"/>
      <c r="M20" s="17" t="s">
        <v>487</v>
      </c>
      <c r="N20" s="17"/>
      <c r="O20" s="17"/>
      <c r="P20" s="17" t="s">
        <v>557</v>
      </c>
      <c r="Q20" s="17"/>
      <c r="W20" s="15" t="s">
        <v>12</v>
      </c>
      <c r="Y20" s="15" t="s">
        <v>521</v>
      </c>
      <c r="Z20" s="22"/>
      <c r="AA20" s="22"/>
    </row>
    <row r="21" spans="1:27" ht="18" customHeight="1" x14ac:dyDescent="0.15">
      <c r="A21" s="17" t="s">
        <v>66</v>
      </c>
      <c r="B21" s="17" t="s">
        <v>17</v>
      </c>
      <c r="C21" s="29" t="s">
        <v>68</v>
      </c>
      <c r="D21" s="20" t="s">
        <v>392</v>
      </c>
      <c r="E21" s="17" t="s">
        <v>28</v>
      </c>
      <c r="F21" s="17" t="s">
        <v>235</v>
      </c>
      <c r="G21" s="18" t="s">
        <v>67</v>
      </c>
      <c r="H21" s="18"/>
      <c r="I21" s="17"/>
      <c r="J21" s="18"/>
      <c r="K21" s="18" t="s">
        <v>490</v>
      </c>
      <c r="L21" s="19"/>
      <c r="M21" s="17" t="s">
        <v>491</v>
      </c>
      <c r="N21" s="17"/>
      <c r="O21" s="17"/>
      <c r="P21" s="17" t="s">
        <v>557</v>
      </c>
      <c r="Q21" s="17"/>
      <c r="W21" s="15" t="s">
        <v>12</v>
      </c>
      <c r="Y21" s="15" t="s">
        <v>521</v>
      </c>
    </row>
    <row r="22" spans="1:27" ht="18" customHeight="1" x14ac:dyDescent="0.15">
      <c r="A22" s="17" t="s">
        <v>69</v>
      </c>
      <c r="B22" s="17" t="s">
        <v>17</v>
      </c>
      <c r="C22" s="29" t="s">
        <v>71</v>
      </c>
      <c r="D22" s="20" t="s">
        <v>404</v>
      </c>
      <c r="E22" s="17" t="s">
        <v>28</v>
      </c>
      <c r="F22" s="17" t="s">
        <v>235</v>
      </c>
      <c r="G22" s="18" t="s">
        <v>70</v>
      </c>
      <c r="H22" s="18"/>
      <c r="I22" s="17"/>
      <c r="J22" s="18"/>
      <c r="K22" s="18" t="s">
        <v>492</v>
      </c>
      <c r="L22" s="19"/>
      <c r="M22" s="17" t="s">
        <v>493</v>
      </c>
      <c r="N22" s="17"/>
      <c r="O22" s="17"/>
      <c r="P22" s="17" t="s">
        <v>557</v>
      </c>
      <c r="Q22" s="17"/>
      <c r="W22" s="15" t="s">
        <v>12</v>
      </c>
      <c r="Y22" s="15" t="s">
        <v>521</v>
      </c>
    </row>
    <row r="23" spans="1:27" ht="18" customHeight="1" x14ac:dyDescent="0.15">
      <c r="A23" s="17" t="s">
        <v>72</v>
      </c>
      <c r="B23" s="17" t="s">
        <v>17</v>
      </c>
      <c r="C23" s="29" t="s">
        <v>71</v>
      </c>
      <c r="D23" s="20" t="s">
        <v>404</v>
      </c>
      <c r="E23" s="17" t="s">
        <v>28</v>
      </c>
      <c r="F23" s="17" t="s">
        <v>235</v>
      </c>
      <c r="G23" s="18" t="s">
        <v>73</v>
      </c>
      <c r="H23" s="18"/>
      <c r="I23" s="17"/>
      <c r="J23" s="18"/>
      <c r="K23" s="18" t="s">
        <v>494</v>
      </c>
      <c r="L23" s="19"/>
      <c r="M23" s="17" t="s">
        <v>495</v>
      </c>
      <c r="N23" s="17"/>
      <c r="O23" s="17"/>
      <c r="P23" s="17" t="s">
        <v>557</v>
      </c>
      <c r="Q23" s="17"/>
      <c r="W23" s="15" t="s">
        <v>12</v>
      </c>
      <c r="Y23" s="15" t="s">
        <v>521</v>
      </c>
    </row>
    <row r="24" spans="1:27" ht="18" customHeight="1" x14ac:dyDescent="0.15">
      <c r="A24" s="17" t="s">
        <v>74</v>
      </c>
      <c r="B24" s="17" t="s">
        <v>17</v>
      </c>
      <c r="C24" s="29" t="s">
        <v>76</v>
      </c>
      <c r="D24" s="20" t="s">
        <v>401</v>
      </c>
      <c r="E24" s="17" t="s">
        <v>28</v>
      </c>
      <c r="F24" s="17" t="s">
        <v>235</v>
      </c>
      <c r="G24" s="18" t="s">
        <v>75</v>
      </c>
      <c r="H24" s="18"/>
      <c r="I24" s="17"/>
      <c r="J24" s="18"/>
      <c r="K24" s="18" t="s">
        <v>496</v>
      </c>
      <c r="L24" s="19"/>
      <c r="M24" s="17" t="s">
        <v>497</v>
      </c>
      <c r="N24" s="17"/>
      <c r="O24" s="17"/>
      <c r="P24" s="17" t="s">
        <v>557</v>
      </c>
      <c r="Q24" s="17"/>
      <c r="W24" s="15" t="s">
        <v>12</v>
      </c>
      <c r="Y24" s="15" t="s">
        <v>521</v>
      </c>
    </row>
    <row r="25" spans="1:27" ht="18" customHeight="1" x14ac:dyDescent="0.15">
      <c r="A25" s="17" t="s">
        <v>77</v>
      </c>
      <c r="B25" s="17" t="s">
        <v>17</v>
      </c>
      <c r="C25" s="29" t="s">
        <v>76</v>
      </c>
      <c r="D25" s="20" t="s">
        <v>401</v>
      </c>
      <c r="E25" s="17" t="s">
        <v>28</v>
      </c>
      <c r="F25" s="17" t="s">
        <v>235</v>
      </c>
      <c r="G25" s="18" t="s">
        <v>78</v>
      </c>
      <c r="H25" s="18"/>
      <c r="I25" s="17"/>
      <c r="J25" s="18"/>
      <c r="K25" s="18" t="s">
        <v>498</v>
      </c>
      <c r="L25" s="19"/>
      <c r="M25" s="17" t="s">
        <v>499</v>
      </c>
      <c r="N25" s="17"/>
      <c r="O25" s="17"/>
      <c r="P25" s="17" t="s">
        <v>557</v>
      </c>
      <c r="Q25" s="17"/>
      <c r="W25" s="15" t="s">
        <v>12</v>
      </c>
      <c r="Y25" s="15" t="s">
        <v>521</v>
      </c>
    </row>
    <row r="26" spans="1:27" ht="18" customHeight="1" x14ac:dyDescent="0.15">
      <c r="A26" s="17" t="s">
        <v>79</v>
      </c>
      <c r="B26" s="17" t="s">
        <v>22</v>
      </c>
      <c r="C26" s="29" t="s">
        <v>81</v>
      </c>
      <c r="D26" s="17" t="s">
        <v>655</v>
      </c>
      <c r="E26" s="17" t="s">
        <v>28</v>
      </c>
      <c r="F26" s="17" t="s">
        <v>235</v>
      </c>
      <c r="G26" s="18" t="s">
        <v>80</v>
      </c>
      <c r="H26" s="18"/>
      <c r="I26" s="17"/>
      <c r="J26" s="18"/>
      <c r="K26" s="18" t="s">
        <v>500</v>
      </c>
      <c r="L26" s="19"/>
      <c r="M26" s="17" t="s">
        <v>501</v>
      </c>
      <c r="N26" s="17"/>
      <c r="O26" s="17"/>
      <c r="P26" s="17" t="s">
        <v>557</v>
      </c>
      <c r="Q26" s="17"/>
      <c r="W26" s="15" t="s">
        <v>12</v>
      </c>
      <c r="Y26" s="15" t="s">
        <v>521</v>
      </c>
    </row>
    <row r="27" spans="1:27" ht="18" customHeight="1" x14ac:dyDescent="0.15">
      <c r="A27" s="17" t="s">
        <v>83</v>
      </c>
      <c r="B27" s="17" t="s">
        <v>22</v>
      </c>
      <c r="C27" s="29" t="s">
        <v>23</v>
      </c>
      <c r="D27" s="17" t="s">
        <v>657</v>
      </c>
      <c r="E27" s="17" t="s">
        <v>28</v>
      </c>
      <c r="F27" s="17" t="s">
        <v>235</v>
      </c>
      <c r="G27" s="18" t="s">
        <v>84</v>
      </c>
      <c r="H27" s="18"/>
      <c r="I27" s="17"/>
      <c r="J27" s="18"/>
      <c r="K27" s="18" t="s">
        <v>502</v>
      </c>
      <c r="L27" s="19"/>
      <c r="M27" s="17" t="s">
        <v>503</v>
      </c>
      <c r="N27" s="17"/>
      <c r="O27" s="17"/>
      <c r="P27" s="17" t="s">
        <v>557</v>
      </c>
      <c r="Q27" s="17"/>
      <c r="W27" s="15" t="s">
        <v>12</v>
      </c>
      <c r="Y27" s="15" t="s">
        <v>521</v>
      </c>
    </row>
    <row r="28" spans="1:27" ht="18" customHeight="1" x14ac:dyDescent="0.15">
      <c r="A28" s="17" t="s">
        <v>85</v>
      </c>
      <c r="B28" s="17" t="s">
        <v>22</v>
      </c>
      <c r="C28" s="29" t="s">
        <v>87</v>
      </c>
      <c r="D28" s="20" t="s">
        <v>416</v>
      </c>
      <c r="E28" s="17" t="s">
        <v>28</v>
      </c>
      <c r="F28" s="17" t="s">
        <v>235</v>
      </c>
      <c r="G28" s="18" t="s">
        <v>86</v>
      </c>
      <c r="H28" s="18"/>
      <c r="I28" s="17"/>
      <c r="J28" s="18"/>
      <c r="K28" s="18" t="s">
        <v>419</v>
      </c>
      <c r="L28" s="19"/>
      <c r="M28" s="17" t="s">
        <v>506</v>
      </c>
      <c r="N28" s="17"/>
      <c r="O28" s="17"/>
      <c r="P28" s="17" t="s">
        <v>557</v>
      </c>
      <c r="Q28" s="17"/>
      <c r="W28" s="15" t="s">
        <v>12</v>
      </c>
      <c r="Y28" s="15" t="s">
        <v>521</v>
      </c>
    </row>
    <row r="29" spans="1:27" ht="18" customHeight="1" x14ac:dyDescent="0.15">
      <c r="A29" s="17" t="s">
        <v>88</v>
      </c>
      <c r="B29" s="17" t="s">
        <v>22</v>
      </c>
      <c r="C29" s="29" t="s">
        <v>87</v>
      </c>
      <c r="D29" s="20" t="s">
        <v>416</v>
      </c>
      <c r="E29" s="17" t="s">
        <v>28</v>
      </c>
      <c r="F29" s="17" t="s">
        <v>235</v>
      </c>
      <c r="G29" s="18" t="s">
        <v>89</v>
      </c>
      <c r="H29" s="18"/>
      <c r="I29" s="17">
        <v>1</v>
      </c>
      <c r="J29" s="18"/>
      <c r="K29" s="18" t="s">
        <v>504</v>
      </c>
      <c r="L29" s="19"/>
      <c r="M29" s="17" t="s">
        <v>505</v>
      </c>
      <c r="N29" s="17"/>
      <c r="O29" s="17"/>
      <c r="P29" s="17" t="s">
        <v>557</v>
      </c>
      <c r="Q29" s="20" t="s">
        <v>653</v>
      </c>
      <c r="W29" s="15" t="s">
        <v>12</v>
      </c>
      <c r="Y29" s="15" t="s">
        <v>521</v>
      </c>
    </row>
    <row r="30" spans="1:27" ht="18" customHeight="1" x14ac:dyDescent="0.15">
      <c r="A30" s="17" t="s">
        <v>90</v>
      </c>
      <c r="B30" s="17" t="s">
        <v>22</v>
      </c>
      <c r="C30" s="29" t="s">
        <v>87</v>
      </c>
      <c r="D30" s="20" t="s">
        <v>416</v>
      </c>
      <c r="E30" s="17" t="s">
        <v>28</v>
      </c>
      <c r="F30" s="17" t="s">
        <v>235</v>
      </c>
      <c r="G30" s="18" t="s">
        <v>91</v>
      </c>
      <c r="H30" s="18"/>
      <c r="I30" s="17"/>
      <c r="J30" s="18"/>
      <c r="K30" s="18" t="s">
        <v>504</v>
      </c>
      <c r="L30" s="19"/>
      <c r="M30" s="17" t="s">
        <v>507</v>
      </c>
      <c r="N30" s="17"/>
      <c r="O30" s="17"/>
      <c r="P30" s="17" t="s">
        <v>557</v>
      </c>
      <c r="Q30" s="17"/>
      <c r="W30" s="15" t="s">
        <v>12</v>
      </c>
      <c r="Y30" s="15" t="s">
        <v>521</v>
      </c>
    </row>
    <row r="31" spans="1:27" ht="18" customHeight="1" x14ac:dyDescent="0.15">
      <c r="A31" s="17" t="s">
        <v>92</v>
      </c>
      <c r="B31" s="17" t="s">
        <v>94</v>
      </c>
      <c r="C31" s="29" t="s">
        <v>95</v>
      </c>
      <c r="D31" s="20" t="s">
        <v>423</v>
      </c>
      <c r="E31" s="17" t="s">
        <v>28</v>
      </c>
      <c r="F31" s="17" t="s">
        <v>235</v>
      </c>
      <c r="G31" s="18" t="s">
        <v>93</v>
      </c>
      <c r="H31" s="18"/>
      <c r="I31" s="17"/>
      <c r="J31" s="18"/>
      <c r="K31" s="18" t="s">
        <v>508</v>
      </c>
      <c r="L31" s="19"/>
      <c r="M31" s="17" t="s">
        <v>509</v>
      </c>
      <c r="N31" s="17"/>
      <c r="O31" s="17"/>
      <c r="P31" s="17" t="s">
        <v>557</v>
      </c>
      <c r="Q31" s="17"/>
      <c r="W31" s="15" t="s">
        <v>12</v>
      </c>
      <c r="Y31" s="15" t="s">
        <v>521</v>
      </c>
    </row>
    <row r="32" spans="1:27" ht="18" customHeight="1" x14ac:dyDescent="0.15">
      <c r="A32" s="17" t="s">
        <v>96</v>
      </c>
      <c r="B32" s="17" t="s">
        <v>94</v>
      </c>
      <c r="C32" s="29" t="s">
        <v>98</v>
      </c>
      <c r="D32" s="17" t="s">
        <v>510</v>
      </c>
      <c r="E32" s="17" t="s">
        <v>28</v>
      </c>
      <c r="F32" s="17" t="s">
        <v>235</v>
      </c>
      <c r="G32" s="18" t="s">
        <v>97</v>
      </c>
      <c r="H32" s="18"/>
      <c r="I32" s="17"/>
      <c r="J32" s="18"/>
      <c r="K32" s="18" t="s">
        <v>511</v>
      </c>
      <c r="L32" s="19"/>
      <c r="M32" s="17" t="s">
        <v>512</v>
      </c>
      <c r="N32" s="17"/>
      <c r="O32" s="17"/>
      <c r="P32" s="17" t="s">
        <v>557</v>
      </c>
      <c r="Q32" s="17"/>
      <c r="W32" s="15" t="s">
        <v>12</v>
      </c>
      <c r="Y32" s="15" t="s">
        <v>521</v>
      </c>
    </row>
    <row r="33" spans="1:27" ht="18" customHeight="1" x14ac:dyDescent="0.15">
      <c r="A33" s="17" t="s">
        <v>99</v>
      </c>
      <c r="B33" s="17" t="s">
        <v>42</v>
      </c>
      <c r="C33" s="29" t="s">
        <v>101</v>
      </c>
      <c r="D33" s="20" t="s">
        <v>430</v>
      </c>
      <c r="E33" s="17" t="s">
        <v>28</v>
      </c>
      <c r="F33" s="17" t="s">
        <v>235</v>
      </c>
      <c r="G33" s="18" t="s">
        <v>100</v>
      </c>
      <c r="H33" s="18"/>
      <c r="I33" s="17"/>
      <c r="J33" s="18"/>
      <c r="K33" s="18" t="s">
        <v>513</v>
      </c>
      <c r="L33" s="19"/>
      <c r="M33" s="17" t="s">
        <v>514</v>
      </c>
      <c r="N33" s="17"/>
      <c r="O33" s="17"/>
      <c r="P33" s="17" t="s">
        <v>557</v>
      </c>
      <c r="Q33" s="17"/>
      <c r="W33" s="15" t="s">
        <v>12</v>
      </c>
      <c r="Y33" s="15" t="s">
        <v>521</v>
      </c>
    </row>
    <row r="34" spans="1:27" ht="18" customHeight="1" x14ac:dyDescent="0.15">
      <c r="A34" s="17" t="s">
        <v>102</v>
      </c>
      <c r="B34" s="17" t="s">
        <v>42</v>
      </c>
      <c r="C34" s="29" t="s">
        <v>104</v>
      </c>
      <c r="D34" s="20" t="s">
        <v>442</v>
      </c>
      <c r="E34" s="17" t="s">
        <v>28</v>
      </c>
      <c r="F34" s="17" t="s">
        <v>235</v>
      </c>
      <c r="G34" s="18" t="s">
        <v>103</v>
      </c>
      <c r="H34" s="18"/>
      <c r="I34" s="17">
        <v>1</v>
      </c>
      <c r="J34" s="18"/>
      <c r="K34" s="18" t="s">
        <v>515</v>
      </c>
      <c r="L34" s="19"/>
      <c r="M34" s="17" t="s">
        <v>516</v>
      </c>
      <c r="N34" s="17"/>
      <c r="O34" s="17"/>
      <c r="P34" s="17" t="s">
        <v>557</v>
      </c>
      <c r="Q34" s="20" t="s">
        <v>653</v>
      </c>
      <c r="W34" s="15" t="s">
        <v>12</v>
      </c>
      <c r="Y34" s="15" t="s">
        <v>521</v>
      </c>
    </row>
    <row r="35" spans="1:27" ht="18" customHeight="1" x14ac:dyDescent="0.15">
      <c r="A35" s="17" t="s">
        <v>105</v>
      </c>
      <c r="B35" s="17" t="s">
        <v>42</v>
      </c>
      <c r="C35" s="29" t="s">
        <v>107</v>
      </c>
      <c r="D35" s="20" t="s">
        <v>439</v>
      </c>
      <c r="E35" s="17" t="s">
        <v>28</v>
      </c>
      <c r="F35" s="17" t="s">
        <v>235</v>
      </c>
      <c r="G35" s="18" t="s">
        <v>106</v>
      </c>
      <c r="H35" s="18"/>
      <c r="I35" s="17"/>
      <c r="J35" s="18"/>
      <c r="K35" s="18" t="s">
        <v>517</v>
      </c>
      <c r="L35" s="19"/>
      <c r="M35" s="17" t="s">
        <v>518</v>
      </c>
      <c r="N35" s="17"/>
      <c r="O35" s="17"/>
      <c r="P35" s="17" t="s">
        <v>557</v>
      </c>
      <c r="Q35" s="17"/>
      <c r="W35" s="15" t="s">
        <v>12</v>
      </c>
      <c r="Y35" s="15" t="s">
        <v>521</v>
      </c>
    </row>
    <row r="36" spans="1:27" ht="18" customHeight="1" x14ac:dyDescent="0.15">
      <c r="A36" s="17" t="s">
        <v>108</v>
      </c>
      <c r="B36" s="17" t="s">
        <v>42</v>
      </c>
      <c r="C36" s="29" t="s">
        <v>110</v>
      </c>
      <c r="D36" s="17" t="s">
        <v>259</v>
      </c>
      <c r="E36" s="17" t="s">
        <v>28</v>
      </c>
      <c r="F36" s="17" t="s">
        <v>235</v>
      </c>
      <c r="G36" s="18" t="s">
        <v>109</v>
      </c>
      <c r="H36" s="18"/>
      <c r="I36" s="17"/>
      <c r="J36" s="18"/>
      <c r="K36" s="18" t="s">
        <v>519</v>
      </c>
      <c r="L36" s="19"/>
      <c r="M36" s="17" t="s">
        <v>520</v>
      </c>
      <c r="N36" s="17"/>
      <c r="O36" s="17"/>
      <c r="P36" s="17" t="s">
        <v>557</v>
      </c>
      <c r="Q36" s="17"/>
      <c r="W36" s="15" t="s">
        <v>12</v>
      </c>
      <c r="Y36" s="15" t="s">
        <v>521</v>
      </c>
    </row>
    <row r="37" spans="1:27" ht="18" customHeight="1" x14ac:dyDescent="0.15">
      <c r="A37" s="17" t="s">
        <v>111</v>
      </c>
      <c r="B37" s="17" t="s">
        <v>10</v>
      </c>
      <c r="C37" s="29" t="s">
        <v>113</v>
      </c>
      <c r="D37" s="20" t="s">
        <v>355</v>
      </c>
      <c r="E37" s="17" t="s">
        <v>28</v>
      </c>
      <c r="F37" s="17" t="s">
        <v>235</v>
      </c>
      <c r="G37" s="18" t="s">
        <v>112</v>
      </c>
      <c r="H37" s="18"/>
      <c r="I37" s="17"/>
      <c r="J37" s="18"/>
      <c r="K37" s="18" t="s">
        <v>468</v>
      </c>
      <c r="L37" s="19"/>
      <c r="M37" s="17" t="s">
        <v>469</v>
      </c>
      <c r="N37" s="17"/>
      <c r="O37" s="17"/>
      <c r="P37" s="17" t="s">
        <v>557</v>
      </c>
      <c r="Q37" s="17"/>
      <c r="W37" s="15" t="s">
        <v>12</v>
      </c>
      <c r="Y37" s="15" t="s">
        <v>521</v>
      </c>
    </row>
    <row r="38" spans="1:27" ht="18" customHeight="1" x14ac:dyDescent="0.15">
      <c r="A38" s="17" t="s">
        <v>114</v>
      </c>
      <c r="B38" s="17" t="s">
        <v>25</v>
      </c>
      <c r="C38" s="29" t="s">
        <v>116</v>
      </c>
      <c r="D38" s="20" t="s">
        <v>373</v>
      </c>
      <c r="E38" s="17" t="s">
        <v>28</v>
      </c>
      <c r="F38" s="17" t="s">
        <v>235</v>
      </c>
      <c r="G38" s="18" t="s">
        <v>115</v>
      </c>
      <c r="H38" s="18"/>
      <c r="I38" s="17"/>
      <c r="J38" s="18"/>
      <c r="K38" s="18" t="s">
        <v>488</v>
      </c>
      <c r="L38" s="19"/>
      <c r="M38" s="17" t="s">
        <v>489</v>
      </c>
      <c r="N38" s="17"/>
      <c r="O38" s="17"/>
      <c r="P38" s="17" t="s">
        <v>557</v>
      </c>
      <c r="Q38" s="17"/>
      <c r="W38" s="15" t="s">
        <v>12</v>
      </c>
      <c r="Y38" s="15" t="s">
        <v>521</v>
      </c>
      <c r="Z38" s="22"/>
      <c r="AA38" s="22"/>
    </row>
    <row r="39" spans="1:27" ht="18" customHeight="1" x14ac:dyDescent="0.15">
      <c r="A39" s="17" t="s">
        <v>117</v>
      </c>
      <c r="B39" s="17" t="s">
        <v>13</v>
      </c>
      <c r="C39" s="29" t="s">
        <v>14</v>
      </c>
      <c r="D39" s="20" t="s">
        <v>377</v>
      </c>
      <c r="E39" s="17" t="s">
        <v>28</v>
      </c>
      <c r="F39" s="17" t="s">
        <v>235</v>
      </c>
      <c r="G39" s="18" t="s">
        <v>118</v>
      </c>
      <c r="H39" s="18"/>
      <c r="I39" s="17"/>
      <c r="J39" s="18"/>
      <c r="K39" s="18" t="s">
        <v>479</v>
      </c>
      <c r="L39" s="19"/>
      <c r="M39" s="17" t="s">
        <v>480</v>
      </c>
      <c r="N39" s="17"/>
      <c r="O39" s="17"/>
      <c r="P39" s="17" t="s">
        <v>557</v>
      </c>
      <c r="Q39" s="17"/>
      <c r="W39" s="15" t="s">
        <v>12</v>
      </c>
      <c r="Y39" s="15" t="s">
        <v>521</v>
      </c>
      <c r="Z39" s="22"/>
      <c r="AA39" s="22"/>
    </row>
    <row r="40" spans="1:27" ht="18" customHeight="1" x14ac:dyDescent="0.15">
      <c r="A40" s="25" t="s">
        <v>640</v>
      </c>
      <c r="B40" s="17" t="s">
        <v>10</v>
      </c>
      <c r="C40" s="29" t="s">
        <v>15</v>
      </c>
      <c r="D40" s="20" t="s">
        <v>370</v>
      </c>
      <c r="E40" s="17" t="s">
        <v>28</v>
      </c>
      <c r="F40" s="17" t="s">
        <v>235</v>
      </c>
      <c r="G40" s="18" t="s">
        <v>647</v>
      </c>
      <c r="H40" s="18"/>
      <c r="I40" s="17"/>
      <c r="J40" s="18"/>
      <c r="K40" s="18" t="s">
        <v>641</v>
      </c>
      <c r="L40" s="19"/>
      <c r="M40" s="17" t="s">
        <v>642</v>
      </c>
      <c r="N40" s="17"/>
      <c r="O40" s="17"/>
      <c r="P40" s="17" t="s">
        <v>557</v>
      </c>
      <c r="Q40" s="17"/>
      <c r="W40" s="15" t="s">
        <v>12</v>
      </c>
      <c r="Y40" s="15" t="s">
        <v>521</v>
      </c>
      <c r="Z40" s="22"/>
      <c r="AA40" s="22"/>
    </row>
    <row r="41" spans="1:27" s="22" customFormat="1" ht="18" customHeight="1" x14ac:dyDescent="0.15">
      <c r="A41" s="17" t="s">
        <v>225</v>
      </c>
      <c r="B41" s="17" t="s">
        <v>24</v>
      </c>
      <c r="C41" s="29" t="s">
        <v>25</v>
      </c>
      <c r="D41" s="17" t="s">
        <v>452</v>
      </c>
      <c r="E41" s="17" t="s">
        <v>25</v>
      </c>
      <c r="F41" s="17" t="s">
        <v>239</v>
      </c>
      <c r="G41" s="18" t="s">
        <v>649</v>
      </c>
      <c r="H41" s="18"/>
      <c r="I41" s="17"/>
      <c r="J41" s="18"/>
      <c r="K41" s="18" t="s">
        <v>562</v>
      </c>
      <c r="L41" s="19"/>
      <c r="M41" s="17" t="s">
        <v>563</v>
      </c>
      <c r="N41" s="17"/>
      <c r="O41" s="17"/>
      <c r="P41" s="17" t="s">
        <v>297</v>
      </c>
      <c r="Q41" s="17"/>
      <c r="R41" s="15"/>
      <c r="S41" s="15"/>
      <c r="T41" s="15"/>
      <c r="U41" s="15"/>
      <c r="V41" s="15"/>
      <c r="W41" s="15"/>
      <c r="X41" s="15"/>
      <c r="Y41" s="15" t="s">
        <v>556</v>
      </c>
      <c r="Z41" s="15"/>
      <c r="AA41" s="15"/>
    </row>
    <row r="42" spans="1:27" s="22" customFormat="1" ht="18" customHeight="1" x14ac:dyDescent="0.15">
      <c r="A42" s="17" t="s">
        <v>121</v>
      </c>
      <c r="B42" s="17" t="s">
        <v>24</v>
      </c>
      <c r="C42" s="29" t="s">
        <v>22</v>
      </c>
      <c r="D42" s="20" t="s">
        <v>335</v>
      </c>
      <c r="E42" s="17" t="s">
        <v>25</v>
      </c>
      <c r="F42" s="17" t="s">
        <v>239</v>
      </c>
      <c r="G42" s="18" t="s">
        <v>650</v>
      </c>
      <c r="H42" s="18"/>
      <c r="I42" s="17"/>
      <c r="J42" s="18"/>
      <c r="K42" s="18" t="s">
        <v>336</v>
      </c>
      <c r="L42" s="19"/>
      <c r="M42" s="17" t="s">
        <v>570</v>
      </c>
      <c r="N42" s="17"/>
      <c r="O42" s="17"/>
      <c r="P42" s="17" t="s">
        <v>297</v>
      </c>
      <c r="Q42" s="17"/>
      <c r="R42" s="15"/>
      <c r="S42" s="15"/>
      <c r="T42" s="15"/>
      <c r="U42" s="15"/>
      <c r="V42" s="15"/>
      <c r="W42" s="15" t="s">
        <v>12</v>
      </c>
      <c r="X42" s="15"/>
      <c r="Y42" s="15" t="s">
        <v>556</v>
      </c>
      <c r="Z42" s="15"/>
      <c r="AA42" s="15"/>
    </row>
    <row r="43" spans="1:27" s="22" customFormat="1" ht="18" customHeight="1" x14ac:dyDescent="0.15">
      <c r="A43" s="17" t="s">
        <v>122</v>
      </c>
      <c r="B43" s="17" t="s">
        <v>24</v>
      </c>
      <c r="C43" s="29" t="s">
        <v>17</v>
      </c>
      <c r="D43" s="20" t="s">
        <v>341</v>
      </c>
      <c r="E43" s="17" t="s">
        <v>25</v>
      </c>
      <c r="F43" s="17" t="s">
        <v>239</v>
      </c>
      <c r="G43" s="18" t="s">
        <v>123</v>
      </c>
      <c r="H43" s="18"/>
      <c r="I43" s="17"/>
      <c r="J43" s="18"/>
      <c r="K43" s="18" t="s">
        <v>564</v>
      </c>
      <c r="L43" s="19"/>
      <c r="M43" s="17" t="s">
        <v>566</v>
      </c>
      <c r="N43" s="17"/>
      <c r="O43" s="17"/>
      <c r="P43" s="17" t="s">
        <v>297</v>
      </c>
      <c r="Q43" s="17"/>
      <c r="R43" s="15"/>
      <c r="S43" s="15"/>
      <c r="T43" s="15"/>
      <c r="U43" s="15"/>
      <c r="V43" s="15"/>
      <c r="W43" s="15" t="s">
        <v>12</v>
      </c>
      <c r="X43" s="15"/>
      <c r="Y43" s="15" t="s">
        <v>556</v>
      </c>
      <c r="Z43" s="15"/>
      <c r="AA43" s="15"/>
    </row>
    <row r="44" spans="1:27" s="22" customFormat="1" ht="18" customHeight="1" x14ac:dyDescent="0.15">
      <c r="A44" s="17" t="s">
        <v>124</v>
      </c>
      <c r="B44" s="17" t="s">
        <v>17</v>
      </c>
      <c r="C44" s="29" t="s">
        <v>119</v>
      </c>
      <c r="D44" s="20" t="s">
        <v>395</v>
      </c>
      <c r="E44" s="17" t="s">
        <v>25</v>
      </c>
      <c r="F44" s="17" t="s">
        <v>239</v>
      </c>
      <c r="G44" s="18" t="s">
        <v>125</v>
      </c>
      <c r="H44" s="18"/>
      <c r="I44" s="17"/>
      <c r="J44" s="18"/>
      <c r="K44" s="18" t="s">
        <v>592</v>
      </c>
      <c r="L44" s="19"/>
      <c r="M44" s="17" t="s">
        <v>593</v>
      </c>
      <c r="N44" s="17"/>
      <c r="O44" s="17"/>
      <c r="P44" s="17" t="s">
        <v>297</v>
      </c>
      <c r="Q44" s="20"/>
      <c r="R44" s="15"/>
      <c r="S44" s="15"/>
      <c r="T44" s="15"/>
      <c r="U44" s="15"/>
      <c r="V44" s="15"/>
      <c r="W44" s="15" t="s">
        <v>12</v>
      </c>
      <c r="X44" s="15"/>
      <c r="Y44" s="15" t="s">
        <v>556</v>
      </c>
      <c r="Z44" s="15"/>
      <c r="AA44" s="15"/>
    </row>
    <row r="45" spans="1:27" s="22" customFormat="1" ht="18" customHeight="1" x14ac:dyDescent="0.15">
      <c r="A45" s="17" t="s">
        <v>126</v>
      </c>
      <c r="B45" s="17" t="s">
        <v>10</v>
      </c>
      <c r="C45" s="29" t="s">
        <v>16</v>
      </c>
      <c r="D45" s="20" t="s">
        <v>366</v>
      </c>
      <c r="E45" s="17" t="s">
        <v>25</v>
      </c>
      <c r="F45" s="17" t="s">
        <v>239</v>
      </c>
      <c r="G45" s="18" t="s">
        <v>651</v>
      </c>
      <c r="H45" s="18"/>
      <c r="I45" s="17"/>
      <c r="J45" s="18"/>
      <c r="K45" s="18" t="s">
        <v>589</v>
      </c>
      <c r="L45" s="19"/>
      <c r="M45" s="17" t="s">
        <v>591</v>
      </c>
      <c r="N45" s="17"/>
      <c r="O45" s="17"/>
      <c r="P45" s="17" t="s">
        <v>297</v>
      </c>
      <c r="Q45" s="17"/>
      <c r="R45" s="15"/>
      <c r="S45" s="15"/>
      <c r="T45" s="15"/>
      <c r="U45" s="15"/>
      <c r="V45" s="15"/>
      <c r="W45" s="15" t="s">
        <v>12</v>
      </c>
      <c r="X45" s="15"/>
      <c r="Y45" s="15" t="s">
        <v>556</v>
      </c>
    </row>
    <row r="46" spans="1:27" s="22" customFormat="1" ht="18" customHeight="1" x14ac:dyDescent="0.15">
      <c r="A46" s="17" t="s">
        <v>127</v>
      </c>
      <c r="B46" s="17" t="s">
        <v>28</v>
      </c>
      <c r="C46" s="29" t="s">
        <v>28</v>
      </c>
      <c r="D46" s="17" t="s">
        <v>302</v>
      </c>
      <c r="E46" s="17" t="s">
        <v>25</v>
      </c>
      <c r="F46" s="17" t="s">
        <v>239</v>
      </c>
      <c r="G46" s="18" t="s">
        <v>128</v>
      </c>
      <c r="H46" s="18"/>
      <c r="I46" s="17"/>
      <c r="J46" s="18"/>
      <c r="K46" s="18" t="s">
        <v>559</v>
      </c>
      <c r="L46" s="19"/>
      <c r="M46" s="17" t="s">
        <v>560</v>
      </c>
      <c r="N46" s="17"/>
      <c r="O46" s="17"/>
      <c r="P46" s="17" t="s">
        <v>297</v>
      </c>
      <c r="Q46" s="17"/>
      <c r="R46" s="15"/>
      <c r="S46" s="15"/>
      <c r="T46" s="15"/>
      <c r="U46" s="15"/>
      <c r="V46" s="15"/>
      <c r="W46" s="15" t="s">
        <v>12</v>
      </c>
      <c r="X46" s="15"/>
      <c r="Y46" s="15" t="s">
        <v>556</v>
      </c>
      <c r="Z46" s="15"/>
      <c r="AA46" s="15"/>
    </row>
    <row r="47" spans="1:27" s="22" customFormat="1" ht="18" customHeight="1" x14ac:dyDescent="0.15">
      <c r="A47" s="17" t="s">
        <v>129</v>
      </c>
      <c r="B47" s="17" t="s">
        <v>10</v>
      </c>
      <c r="C47" s="29" t="s">
        <v>11</v>
      </c>
      <c r="D47" s="20" t="s">
        <v>363</v>
      </c>
      <c r="E47" s="17" t="s">
        <v>25</v>
      </c>
      <c r="F47" s="17" t="s">
        <v>239</v>
      </c>
      <c r="G47" s="18" t="s">
        <v>615</v>
      </c>
      <c r="H47" s="18"/>
      <c r="I47" s="17"/>
      <c r="J47" s="18"/>
      <c r="K47" s="18" t="s">
        <v>604</v>
      </c>
      <c r="L47" s="19"/>
      <c r="M47" s="17" t="s">
        <v>605</v>
      </c>
      <c r="N47" s="17"/>
      <c r="O47" s="17"/>
      <c r="P47" s="17" t="s">
        <v>297</v>
      </c>
      <c r="Q47" s="17"/>
      <c r="R47" s="15"/>
      <c r="S47" s="15"/>
      <c r="T47" s="15"/>
      <c r="U47" s="15"/>
      <c r="V47" s="15"/>
      <c r="W47" s="15" t="s">
        <v>12</v>
      </c>
      <c r="X47" s="15"/>
      <c r="Y47" s="15" t="s">
        <v>556</v>
      </c>
    </row>
    <row r="48" spans="1:27" s="22" customFormat="1" ht="18" customHeight="1" x14ac:dyDescent="0.15">
      <c r="A48" s="17" t="s">
        <v>130</v>
      </c>
      <c r="B48" s="17" t="s">
        <v>10</v>
      </c>
      <c r="C48" s="29" t="s">
        <v>11</v>
      </c>
      <c r="D48" s="20" t="s">
        <v>363</v>
      </c>
      <c r="E48" s="17" t="s">
        <v>25</v>
      </c>
      <c r="F48" s="17" t="s">
        <v>239</v>
      </c>
      <c r="G48" s="18" t="s">
        <v>616</v>
      </c>
      <c r="H48" s="18"/>
      <c r="I48" s="17"/>
      <c r="J48" s="18"/>
      <c r="K48" s="18" t="s">
        <v>583</v>
      </c>
      <c r="L48" s="19"/>
      <c r="M48" s="17" t="s">
        <v>608</v>
      </c>
      <c r="N48" s="17"/>
      <c r="O48" s="17"/>
      <c r="P48" s="17" t="s">
        <v>297</v>
      </c>
      <c r="Q48" s="17"/>
      <c r="R48" s="15"/>
      <c r="S48" s="15"/>
      <c r="T48" s="15"/>
      <c r="U48" s="15"/>
      <c r="V48" s="15"/>
      <c r="W48" s="15" t="s">
        <v>12</v>
      </c>
      <c r="X48" s="15"/>
      <c r="Y48" s="15" t="s">
        <v>556</v>
      </c>
    </row>
    <row r="49" spans="1:27" s="22" customFormat="1" ht="18" customHeight="1" x14ac:dyDescent="0.15">
      <c r="A49" s="17" t="s">
        <v>226</v>
      </c>
      <c r="B49" s="17" t="s">
        <v>10</v>
      </c>
      <c r="C49" s="29" t="s">
        <v>11</v>
      </c>
      <c r="D49" s="20" t="s">
        <v>363</v>
      </c>
      <c r="E49" s="17" t="s">
        <v>25</v>
      </c>
      <c r="F49" s="17" t="s">
        <v>239</v>
      </c>
      <c r="G49" s="18" t="s">
        <v>617</v>
      </c>
      <c r="H49" s="18"/>
      <c r="I49" s="17"/>
      <c r="J49" s="18"/>
      <c r="K49" s="18" t="s">
        <v>602</v>
      </c>
      <c r="L49" s="19"/>
      <c r="M49" s="17" t="s">
        <v>603</v>
      </c>
      <c r="N49" s="17"/>
      <c r="O49" s="17"/>
      <c r="P49" s="17" t="s">
        <v>297</v>
      </c>
      <c r="Q49" s="17"/>
      <c r="R49" s="15"/>
      <c r="S49" s="15"/>
      <c r="T49" s="15"/>
      <c r="U49" s="15"/>
      <c r="V49" s="15"/>
      <c r="W49" s="15"/>
      <c r="X49" s="15"/>
      <c r="Y49" s="15" t="s">
        <v>556</v>
      </c>
    </row>
    <row r="50" spans="1:27" s="22" customFormat="1" ht="18" customHeight="1" x14ac:dyDescent="0.15">
      <c r="A50" s="17" t="s">
        <v>131</v>
      </c>
      <c r="B50" s="17" t="s">
        <v>24</v>
      </c>
      <c r="C50" s="29" t="s">
        <v>17</v>
      </c>
      <c r="D50" s="20" t="s">
        <v>341</v>
      </c>
      <c r="E50" s="17" t="s">
        <v>25</v>
      </c>
      <c r="F50" s="17" t="s">
        <v>239</v>
      </c>
      <c r="G50" s="18" t="s">
        <v>132</v>
      </c>
      <c r="H50" s="18"/>
      <c r="I50" s="17"/>
      <c r="J50" s="18"/>
      <c r="K50" s="18" t="s">
        <v>564</v>
      </c>
      <c r="L50" s="19"/>
      <c r="M50" s="17" t="s">
        <v>565</v>
      </c>
      <c r="N50" s="17"/>
      <c r="O50" s="17"/>
      <c r="P50" s="17" t="s">
        <v>297</v>
      </c>
      <c r="Q50" s="17"/>
      <c r="R50" s="15"/>
      <c r="S50" s="15"/>
      <c r="T50" s="15"/>
      <c r="U50" s="15"/>
      <c r="V50" s="15"/>
      <c r="W50" s="15" t="s">
        <v>12</v>
      </c>
      <c r="X50" s="15"/>
      <c r="Y50" s="15" t="s">
        <v>556</v>
      </c>
      <c r="Z50" s="15"/>
      <c r="AA50" s="15"/>
    </row>
    <row r="51" spans="1:27" s="22" customFormat="1" ht="18" customHeight="1" x14ac:dyDescent="0.15">
      <c r="A51" s="17" t="s">
        <v>227</v>
      </c>
      <c r="B51" s="17" t="s">
        <v>10</v>
      </c>
      <c r="C51" s="29" t="s">
        <v>11</v>
      </c>
      <c r="D51" s="20" t="s">
        <v>363</v>
      </c>
      <c r="E51" s="17" t="s">
        <v>25</v>
      </c>
      <c r="F51" s="17" t="s">
        <v>239</v>
      </c>
      <c r="G51" s="18" t="s">
        <v>178</v>
      </c>
      <c r="H51" s="18"/>
      <c r="I51" s="17"/>
      <c r="J51" s="18"/>
      <c r="K51" s="18" t="s">
        <v>587</v>
      </c>
      <c r="L51" s="19"/>
      <c r="M51" s="17" t="s">
        <v>588</v>
      </c>
      <c r="N51" s="17"/>
      <c r="O51" s="17"/>
      <c r="P51" s="17" t="s">
        <v>297</v>
      </c>
      <c r="Q51" s="17"/>
      <c r="R51" s="15"/>
      <c r="S51" s="15"/>
      <c r="T51" s="15"/>
      <c r="U51" s="15"/>
      <c r="V51" s="15"/>
      <c r="W51" s="15"/>
      <c r="X51" s="15"/>
      <c r="Y51" s="15" t="s">
        <v>556</v>
      </c>
    </row>
    <row r="52" spans="1:27" s="22" customFormat="1" ht="18" customHeight="1" x14ac:dyDescent="0.15">
      <c r="A52" s="17" t="s">
        <v>228</v>
      </c>
      <c r="B52" s="17" t="s">
        <v>10</v>
      </c>
      <c r="C52" s="29" t="s">
        <v>11</v>
      </c>
      <c r="D52" s="20" t="s">
        <v>363</v>
      </c>
      <c r="E52" s="17" t="s">
        <v>25</v>
      </c>
      <c r="F52" s="17" t="s">
        <v>239</v>
      </c>
      <c r="G52" s="18" t="s">
        <v>618</v>
      </c>
      <c r="H52" s="18"/>
      <c r="I52" s="17"/>
      <c r="J52" s="18"/>
      <c r="K52" s="18" t="s">
        <v>606</v>
      </c>
      <c r="L52" s="19"/>
      <c r="M52" s="17" t="s">
        <v>607</v>
      </c>
      <c r="N52" s="17"/>
      <c r="O52" s="17"/>
      <c r="P52" s="17" t="s">
        <v>297</v>
      </c>
      <c r="Q52" s="17"/>
      <c r="R52" s="15"/>
      <c r="S52" s="15"/>
      <c r="T52" s="15"/>
      <c r="U52" s="15"/>
      <c r="V52" s="15"/>
      <c r="W52" s="15"/>
      <c r="X52" s="15"/>
      <c r="Y52" s="15" t="s">
        <v>556</v>
      </c>
    </row>
    <row r="53" spans="1:27" s="22" customFormat="1" ht="18" customHeight="1" x14ac:dyDescent="0.15">
      <c r="A53" s="17" t="s">
        <v>133</v>
      </c>
      <c r="B53" s="17" t="s">
        <v>24</v>
      </c>
      <c r="C53" s="29" t="s">
        <v>22</v>
      </c>
      <c r="D53" s="20" t="s">
        <v>335</v>
      </c>
      <c r="E53" s="17" t="s">
        <v>25</v>
      </c>
      <c r="F53" s="17" t="s">
        <v>239</v>
      </c>
      <c r="G53" s="18" t="s">
        <v>134</v>
      </c>
      <c r="H53" s="18"/>
      <c r="I53" s="17"/>
      <c r="J53" s="18"/>
      <c r="K53" s="18" t="s">
        <v>338</v>
      </c>
      <c r="L53" s="19"/>
      <c r="M53" s="17" t="s">
        <v>569</v>
      </c>
      <c r="N53" s="17"/>
      <c r="O53" s="17"/>
      <c r="P53" s="17" t="s">
        <v>297</v>
      </c>
      <c r="Q53" s="17"/>
      <c r="R53" s="15"/>
      <c r="S53" s="15"/>
      <c r="T53" s="15"/>
      <c r="U53" s="15"/>
      <c r="V53" s="15"/>
      <c r="W53" s="15" t="s">
        <v>12</v>
      </c>
      <c r="X53" s="15"/>
      <c r="Y53" s="15" t="s">
        <v>556</v>
      </c>
      <c r="Z53" s="15"/>
      <c r="AA53" s="15"/>
    </row>
    <row r="54" spans="1:27" s="22" customFormat="1" ht="18" customHeight="1" x14ac:dyDescent="0.15">
      <c r="A54" s="17" t="s">
        <v>135</v>
      </c>
      <c r="B54" s="17" t="s">
        <v>24</v>
      </c>
      <c r="C54" s="29" t="s">
        <v>22</v>
      </c>
      <c r="D54" s="20" t="s">
        <v>335</v>
      </c>
      <c r="E54" s="17" t="s">
        <v>25</v>
      </c>
      <c r="F54" s="17" t="s">
        <v>239</v>
      </c>
      <c r="G54" s="18" t="s">
        <v>136</v>
      </c>
      <c r="H54" s="18"/>
      <c r="I54" s="17"/>
      <c r="J54" s="18"/>
      <c r="K54" s="18" t="s">
        <v>567</v>
      </c>
      <c r="L54" s="19"/>
      <c r="M54" s="17" t="s">
        <v>568</v>
      </c>
      <c r="N54" s="17"/>
      <c r="O54" s="17"/>
      <c r="P54" s="17" t="s">
        <v>297</v>
      </c>
      <c r="Q54" s="17"/>
      <c r="R54" s="15"/>
      <c r="S54" s="15"/>
      <c r="T54" s="15"/>
      <c r="U54" s="15"/>
      <c r="V54" s="15"/>
      <c r="W54" s="15" t="s">
        <v>12</v>
      </c>
      <c r="X54" s="15"/>
      <c r="Y54" s="15" t="s">
        <v>556</v>
      </c>
      <c r="Z54" s="15"/>
      <c r="AA54" s="15"/>
    </row>
    <row r="55" spans="1:27" s="22" customFormat="1" ht="18" customHeight="1" x14ac:dyDescent="0.15">
      <c r="A55" s="17" t="s">
        <v>137</v>
      </c>
      <c r="B55" s="17" t="s">
        <v>10</v>
      </c>
      <c r="C55" s="29" t="s">
        <v>11</v>
      </c>
      <c r="D55" s="20" t="s">
        <v>363</v>
      </c>
      <c r="E55" s="17" t="s">
        <v>25</v>
      </c>
      <c r="F55" s="17" t="s">
        <v>239</v>
      </c>
      <c r="G55" s="18" t="s">
        <v>138</v>
      </c>
      <c r="H55" s="18"/>
      <c r="I55" s="17"/>
      <c r="J55" s="18"/>
      <c r="K55" s="18" t="s">
        <v>581</v>
      </c>
      <c r="L55" s="19"/>
      <c r="M55" s="17" t="s">
        <v>582</v>
      </c>
      <c r="N55" s="17"/>
      <c r="O55" s="17"/>
      <c r="P55" s="17" t="s">
        <v>297</v>
      </c>
      <c r="Q55" s="17"/>
      <c r="R55" s="15"/>
      <c r="S55" s="15"/>
      <c r="T55" s="15"/>
      <c r="U55" s="15"/>
      <c r="V55" s="15"/>
      <c r="W55" s="15" t="s">
        <v>12</v>
      </c>
      <c r="X55" s="15"/>
      <c r="Y55" s="15" t="s">
        <v>556</v>
      </c>
    </row>
    <row r="56" spans="1:27" s="22" customFormat="1" ht="18" customHeight="1" x14ac:dyDescent="0.15">
      <c r="A56" s="17" t="s">
        <v>139</v>
      </c>
      <c r="B56" s="17" t="s">
        <v>10</v>
      </c>
      <c r="C56" s="29" t="s">
        <v>11</v>
      </c>
      <c r="D56" s="20" t="s">
        <v>363</v>
      </c>
      <c r="E56" s="17" t="s">
        <v>25</v>
      </c>
      <c r="F56" s="17" t="s">
        <v>239</v>
      </c>
      <c r="G56" s="18" t="s">
        <v>140</v>
      </c>
      <c r="H56" s="18"/>
      <c r="I56" s="17"/>
      <c r="J56" s="18"/>
      <c r="K56" s="18" t="s">
        <v>583</v>
      </c>
      <c r="L56" s="19"/>
      <c r="M56" s="17" t="s">
        <v>584</v>
      </c>
      <c r="N56" s="17"/>
      <c r="O56" s="17"/>
      <c r="P56" s="17" t="s">
        <v>297</v>
      </c>
      <c r="Q56" s="17"/>
      <c r="R56" s="15"/>
      <c r="S56" s="15"/>
      <c r="T56" s="15"/>
      <c r="U56" s="15"/>
      <c r="V56" s="15"/>
      <c r="W56" s="15" t="s">
        <v>12</v>
      </c>
      <c r="X56" s="15"/>
      <c r="Y56" s="15" t="s">
        <v>556</v>
      </c>
    </row>
    <row r="57" spans="1:27" s="22" customFormat="1" ht="18" customHeight="1" x14ac:dyDescent="0.15">
      <c r="A57" s="17" t="s">
        <v>141</v>
      </c>
      <c r="B57" s="17" t="s">
        <v>10</v>
      </c>
      <c r="C57" s="29" t="s">
        <v>16</v>
      </c>
      <c r="D57" s="20" t="s">
        <v>366</v>
      </c>
      <c r="E57" s="17" t="s">
        <v>25</v>
      </c>
      <c r="F57" s="17" t="s">
        <v>239</v>
      </c>
      <c r="G57" s="18" t="s">
        <v>625</v>
      </c>
      <c r="H57" s="18"/>
      <c r="I57" s="17">
        <v>1</v>
      </c>
      <c r="J57" s="18"/>
      <c r="K57" s="18" t="s">
        <v>589</v>
      </c>
      <c r="L57" s="19"/>
      <c r="M57" s="17" t="s">
        <v>590</v>
      </c>
      <c r="N57" s="17"/>
      <c r="O57" s="17"/>
      <c r="P57" s="17" t="s">
        <v>297</v>
      </c>
      <c r="Q57" s="20" t="s">
        <v>658</v>
      </c>
      <c r="R57" s="15"/>
      <c r="S57" s="15"/>
      <c r="T57" s="15"/>
      <c r="U57" s="15"/>
      <c r="V57" s="15"/>
      <c r="W57" s="15" t="s">
        <v>12</v>
      </c>
      <c r="X57" s="15"/>
      <c r="Y57" s="15" t="s">
        <v>556</v>
      </c>
    </row>
    <row r="58" spans="1:27" s="22" customFormat="1" ht="18" customHeight="1" x14ac:dyDescent="0.15">
      <c r="A58" s="17" t="s">
        <v>142</v>
      </c>
      <c r="B58" s="17" t="s">
        <v>10</v>
      </c>
      <c r="C58" s="29" t="s">
        <v>47</v>
      </c>
      <c r="D58" s="20" t="s">
        <v>354</v>
      </c>
      <c r="E58" s="17" t="s">
        <v>13</v>
      </c>
      <c r="F58" s="17" t="s">
        <v>239</v>
      </c>
      <c r="G58" s="18" t="s">
        <v>240</v>
      </c>
      <c r="H58" s="18"/>
      <c r="I58" s="17"/>
      <c r="J58" s="18"/>
      <c r="K58" s="18" t="s">
        <v>260</v>
      </c>
      <c r="L58" s="19"/>
      <c r="M58" s="17" t="s">
        <v>263</v>
      </c>
      <c r="N58" s="17"/>
      <c r="O58" s="17"/>
      <c r="P58" s="17" t="s">
        <v>297</v>
      </c>
      <c r="Q58" s="17"/>
      <c r="R58" s="15"/>
      <c r="S58" s="15"/>
      <c r="T58" s="15"/>
      <c r="U58" s="15"/>
      <c r="V58" s="15"/>
      <c r="W58" s="15" t="s">
        <v>12</v>
      </c>
      <c r="X58" s="15"/>
      <c r="Y58" s="15" t="s">
        <v>299</v>
      </c>
      <c r="Z58" s="15"/>
      <c r="AA58" s="15"/>
    </row>
    <row r="59" spans="1:27" s="22" customFormat="1" ht="18" customHeight="1" x14ac:dyDescent="0.15">
      <c r="A59" s="20" t="s">
        <v>574</v>
      </c>
      <c r="B59" s="17" t="s">
        <v>10</v>
      </c>
      <c r="C59" s="29" t="s">
        <v>50</v>
      </c>
      <c r="D59" s="20" t="s">
        <v>358</v>
      </c>
      <c r="E59" s="17" t="s">
        <v>25</v>
      </c>
      <c r="F59" s="17" t="s">
        <v>239</v>
      </c>
      <c r="G59" s="18" t="s">
        <v>575</v>
      </c>
      <c r="H59" s="18"/>
      <c r="I59" s="17"/>
      <c r="J59" s="18"/>
      <c r="K59" s="18" t="s">
        <v>576</v>
      </c>
      <c r="L59" s="19"/>
      <c r="M59" s="17" t="s">
        <v>577</v>
      </c>
      <c r="N59" s="17"/>
      <c r="O59" s="17"/>
      <c r="P59" s="17" t="s">
        <v>297</v>
      </c>
      <c r="Q59" s="17"/>
      <c r="R59" s="15"/>
      <c r="S59" s="15"/>
      <c r="T59" s="15"/>
      <c r="U59" s="15"/>
      <c r="V59" s="15"/>
      <c r="W59" s="15" t="s">
        <v>12</v>
      </c>
      <c r="X59" s="15"/>
      <c r="Y59" s="15" t="s">
        <v>580</v>
      </c>
    </row>
    <row r="60" spans="1:27" s="22" customFormat="1" ht="18" customHeight="1" x14ac:dyDescent="0.15">
      <c r="A60" s="17" t="s">
        <v>143</v>
      </c>
      <c r="B60" s="17" t="s">
        <v>25</v>
      </c>
      <c r="C60" s="29" t="s">
        <v>53</v>
      </c>
      <c r="D60" s="17" t="s">
        <v>472</v>
      </c>
      <c r="E60" s="17" t="s">
        <v>25</v>
      </c>
      <c r="F60" s="17" t="s">
        <v>239</v>
      </c>
      <c r="G60" s="18" t="s">
        <v>144</v>
      </c>
      <c r="H60" s="18"/>
      <c r="I60" s="17"/>
      <c r="J60" s="18"/>
      <c r="K60" s="18" t="s">
        <v>571</v>
      </c>
      <c r="L60" s="19"/>
      <c r="M60" s="17" t="s">
        <v>572</v>
      </c>
      <c r="N60" s="17"/>
      <c r="O60" s="17"/>
      <c r="P60" s="17" t="s">
        <v>297</v>
      </c>
      <c r="Q60" s="17"/>
      <c r="R60" s="15"/>
      <c r="S60" s="15"/>
      <c r="T60" s="15"/>
      <c r="U60" s="15"/>
      <c r="V60" s="15"/>
      <c r="W60" s="15" t="s">
        <v>12</v>
      </c>
      <c r="X60" s="15"/>
      <c r="Y60" s="15" t="s">
        <v>556</v>
      </c>
    </row>
    <row r="61" spans="1:27" s="22" customFormat="1" ht="18" customHeight="1" x14ac:dyDescent="0.15">
      <c r="A61" s="17" t="s">
        <v>659</v>
      </c>
      <c r="B61" s="17" t="s">
        <v>17</v>
      </c>
      <c r="C61" s="29">
        <v>27</v>
      </c>
      <c r="D61" s="17" t="s">
        <v>395</v>
      </c>
      <c r="E61" s="17" t="s">
        <v>25</v>
      </c>
      <c r="F61" s="17" t="s">
        <v>239</v>
      </c>
      <c r="G61" s="18" t="s">
        <v>661</v>
      </c>
      <c r="H61" s="18"/>
      <c r="I61" s="17"/>
      <c r="J61" s="18"/>
      <c r="K61" s="18" t="s">
        <v>662</v>
      </c>
      <c r="L61" s="19"/>
      <c r="M61" s="17" t="s">
        <v>663</v>
      </c>
      <c r="N61" s="17"/>
      <c r="O61" s="17"/>
      <c r="P61" s="17" t="s">
        <v>297</v>
      </c>
      <c r="Q61" s="17"/>
      <c r="R61" s="15"/>
      <c r="S61" s="15"/>
      <c r="T61" s="15"/>
      <c r="U61" s="15"/>
      <c r="V61" s="15"/>
      <c r="W61" s="15" t="s">
        <v>12</v>
      </c>
      <c r="X61" s="15"/>
      <c r="Y61" s="15" t="s">
        <v>556</v>
      </c>
    </row>
    <row r="62" spans="1:27" s="22" customFormat="1" ht="18" customHeight="1" x14ac:dyDescent="0.15">
      <c r="A62" s="17" t="s">
        <v>660</v>
      </c>
      <c r="B62" s="17" t="s">
        <v>28</v>
      </c>
      <c r="C62" s="29" t="s">
        <v>28</v>
      </c>
      <c r="D62" s="17" t="s">
        <v>302</v>
      </c>
      <c r="E62" s="17" t="s">
        <v>13</v>
      </c>
      <c r="F62" s="17" t="s">
        <v>239</v>
      </c>
      <c r="G62" s="18" t="s">
        <v>664</v>
      </c>
      <c r="H62" s="18"/>
      <c r="I62" s="17"/>
      <c r="J62" s="18"/>
      <c r="K62" s="18" t="s">
        <v>665</v>
      </c>
      <c r="L62" s="19"/>
      <c r="M62" s="17" t="s">
        <v>666</v>
      </c>
      <c r="N62" s="17"/>
      <c r="O62" s="17"/>
      <c r="P62" s="17" t="s">
        <v>297</v>
      </c>
      <c r="Q62" s="17"/>
      <c r="R62" s="15"/>
      <c r="S62" s="15"/>
      <c r="T62" s="15"/>
      <c r="U62" s="15"/>
      <c r="V62" s="15"/>
      <c r="W62" s="15"/>
      <c r="X62" s="15"/>
      <c r="Y62" s="15" t="s">
        <v>299</v>
      </c>
    </row>
    <row r="63" spans="1:27" s="22" customFormat="1" ht="18" customHeight="1" x14ac:dyDescent="0.15">
      <c r="A63" s="17" t="s">
        <v>229</v>
      </c>
      <c r="B63" s="17" t="s">
        <v>13</v>
      </c>
      <c r="C63" s="29" t="s">
        <v>14</v>
      </c>
      <c r="D63" s="20" t="s">
        <v>377</v>
      </c>
      <c r="E63" s="17" t="s">
        <v>13</v>
      </c>
      <c r="F63" s="17" t="s">
        <v>239</v>
      </c>
      <c r="G63" s="18" t="s">
        <v>244</v>
      </c>
      <c r="H63" s="18"/>
      <c r="I63" s="17">
        <v>1</v>
      </c>
      <c r="J63" s="18"/>
      <c r="K63" s="18" t="s">
        <v>267</v>
      </c>
      <c r="L63" s="19"/>
      <c r="M63" s="17" t="s">
        <v>268</v>
      </c>
      <c r="N63" s="17"/>
      <c r="O63" s="17"/>
      <c r="P63" s="17" t="s">
        <v>297</v>
      </c>
      <c r="Q63" s="20" t="s">
        <v>667</v>
      </c>
      <c r="R63" s="15"/>
      <c r="S63" s="15"/>
      <c r="T63" s="15"/>
      <c r="U63" s="15"/>
      <c r="V63" s="15"/>
      <c r="W63" s="15"/>
      <c r="X63" s="15"/>
      <c r="Y63" s="15" t="s">
        <v>299</v>
      </c>
    </row>
    <row r="64" spans="1:27" s="22" customFormat="1" ht="18" customHeight="1" x14ac:dyDescent="0.15">
      <c r="A64" s="17" t="s">
        <v>145</v>
      </c>
      <c r="B64" s="17" t="s">
        <v>13</v>
      </c>
      <c r="C64" s="29" t="s">
        <v>60</v>
      </c>
      <c r="D64" s="20" t="s">
        <v>384</v>
      </c>
      <c r="E64" s="17" t="s">
        <v>13</v>
      </c>
      <c r="F64" s="17" t="s">
        <v>239</v>
      </c>
      <c r="G64" s="18" t="s">
        <v>245</v>
      </c>
      <c r="H64" s="18"/>
      <c r="I64" s="17"/>
      <c r="J64" s="18"/>
      <c r="K64" s="18" t="s">
        <v>269</v>
      </c>
      <c r="L64" s="19"/>
      <c r="M64" s="17" t="s">
        <v>270</v>
      </c>
      <c r="N64" s="17"/>
      <c r="O64" s="17"/>
      <c r="P64" s="17" t="s">
        <v>297</v>
      </c>
      <c r="Q64" s="17"/>
      <c r="R64" s="15"/>
      <c r="S64" s="15"/>
      <c r="T64" s="15"/>
      <c r="U64" s="15"/>
      <c r="V64" s="15"/>
      <c r="W64" s="15" t="s">
        <v>12</v>
      </c>
      <c r="X64" s="15"/>
      <c r="Y64" s="15" t="s">
        <v>299</v>
      </c>
      <c r="Z64" s="15"/>
      <c r="AA64" s="15"/>
    </row>
    <row r="65" spans="1:27" s="22" customFormat="1" ht="18" customHeight="1" x14ac:dyDescent="0.15">
      <c r="A65" s="17" t="s">
        <v>146</v>
      </c>
      <c r="B65" s="17" t="s">
        <v>13</v>
      </c>
      <c r="C65" s="29" t="s">
        <v>147</v>
      </c>
      <c r="D65" s="20" t="s">
        <v>376</v>
      </c>
      <c r="E65" s="17" t="s">
        <v>13</v>
      </c>
      <c r="F65" s="17" t="s">
        <v>239</v>
      </c>
      <c r="G65" s="18" t="s">
        <v>242</v>
      </c>
      <c r="H65" s="18"/>
      <c r="I65" s="17"/>
      <c r="J65" s="18"/>
      <c r="K65" s="18" t="s">
        <v>262</v>
      </c>
      <c r="L65" s="19"/>
      <c r="M65" s="17" t="s">
        <v>626</v>
      </c>
      <c r="N65" s="17"/>
      <c r="O65" s="17"/>
      <c r="P65" s="17" t="s">
        <v>297</v>
      </c>
      <c r="Q65" s="17"/>
      <c r="R65" s="15"/>
      <c r="S65" s="15"/>
      <c r="T65" s="15"/>
      <c r="U65" s="15"/>
      <c r="V65" s="15"/>
      <c r="W65" s="15" t="s">
        <v>12</v>
      </c>
      <c r="X65" s="15"/>
      <c r="Y65" s="15" t="s">
        <v>299</v>
      </c>
    </row>
    <row r="66" spans="1:27" s="22" customFormat="1" ht="18" customHeight="1" x14ac:dyDescent="0.15">
      <c r="A66" s="17" t="s">
        <v>148</v>
      </c>
      <c r="B66" s="17" t="s">
        <v>13</v>
      </c>
      <c r="C66" s="29" t="s">
        <v>147</v>
      </c>
      <c r="D66" s="20" t="s">
        <v>376</v>
      </c>
      <c r="E66" s="17" t="s">
        <v>13</v>
      </c>
      <c r="F66" s="17" t="s">
        <v>239</v>
      </c>
      <c r="G66" s="18" t="s">
        <v>243</v>
      </c>
      <c r="H66" s="18"/>
      <c r="I66" s="17"/>
      <c r="J66" s="18"/>
      <c r="K66" s="18" t="s">
        <v>265</v>
      </c>
      <c r="L66" s="19"/>
      <c r="M66" s="17" t="s">
        <v>266</v>
      </c>
      <c r="N66" s="17"/>
      <c r="O66" s="17"/>
      <c r="P66" s="17" t="s">
        <v>297</v>
      </c>
      <c r="Q66" s="17"/>
      <c r="R66" s="15"/>
      <c r="S66" s="15"/>
      <c r="T66" s="15"/>
      <c r="U66" s="15"/>
      <c r="V66" s="15"/>
      <c r="W66" s="15" t="s">
        <v>12</v>
      </c>
      <c r="X66" s="15"/>
      <c r="Y66" s="15" t="s">
        <v>299</v>
      </c>
    </row>
    <row r="67" spans="1:27" s="22" customFormat="1" ht="18" customHeight="1" x14ac:dyDescent="0.15">
      <c r="A67" s="17" t="s">
        <v>149</v>
      </c>
      <c r="B67" s="17" t="s">
        <v>17</v>
      </c>
      <c r="C67" s="29" t="s">
        <v>71</v>
      </c>
      <c r="D67" s="20" t="s">
        <v>404</v>
      </c>
      <c r="E67" s="17" t="s">
        <v>25</v>
      </c>
      <c r="F67" s="17" t="s">
        <v>239</v>
      </c>
      <c r="G67" s="18" t="s">
        <v>150</v>
      </c>
      <c r="H67" s="18"/>
      <c r="I67" s="17"/>
      <c r="J67" s="18"/>
      <c r="K67" s="18" t="s">
        <v>594</v>
      </c>
      <c r="L67" s="19"/>
      <c r="M67" s="17" t="s">
        <v>595</v>
      </c>
      <c r="N67" s="17"/>
      <c r="O67" s="17"/>
      <c r="P67" s="17" t="s">
        <v>297</v>
      </c>
      <c r="Q67" s="17"/>
      <c r="R67" s="15"/>
      <c r="S67" s="15"/>
      <c r="T67" s="15"/>
      <c r="U67" s="15"/>
      <c r="V67" s="15"/>
      <c r="W67" s="15" t="s">
        <v>12</v>
      </c>
      <c r="X67" s="15"/>
      <c r="Y67" s="15" t="s">
        <v>556</v>
      </c>
      <c r="Z67" s="15"/>
      <c r="AA67" s="15"/>
    </row>
    <row r="68" spans="1:27" s="22" customFormat="1" ht="18" customHeight="1" x14ac:dyDescent="0.15">
      <c r="A68" s="17" t="s">
        <v>151</v>
      </c>
      <c r="B68" s="17" t="s">
        <v>17</v>
      </c>
      <c r="C68" s="29" t="s">
        <v>119</v>
      </c>
      <c r="D68" s="20" t="s">
        <v>395</v>
      </c>
      <c r="E68" s="17" t="s">
        <v>13</v>
      </c>
      <c r="F68" s="17" t="s">
        <v>239</v>
      </c>
      <c r="G68" s="18" t="s">
        <v>247</v>
      </c>
      <c r="H68" s="18"/>
      <c r="I68" s="17"/>
      <c r="J68" s="18"/>
      <c r="K68" s="18" t="s">
        <v>273</v>
      </c>
      <c r="L68" s="19"/>
      <c r="M68" s="17" t="s">
        <v>274</v>
      </c>
      <c r="N68" s="17"/>
      <c r="O68" s="17"/>
      <c r="P68" s="17" t="s">
        <v>297</v>
      </c>
      <c r="Q68" s="17"/>
      <c r="R68" s="15"/>
      <c r="S68" s="15"/>
      <c r="T68" s="15"/>
      <c r="U68" s="15"/>
      <c r="V68" s="15"/>
      <c r="W68" s="15" t="s">
        <v>12</v>
      </c>
      <c r="X68" s="15"/>
      <c r="Y68" s="15" t="s">
        <v>299</v>
      </c>
      <c r="Z68" s="15"/>
      <c r="AA68" s="15"/>
    </row>
    <row r="69" spans="1:27" s="22" customFormat="1" ht="18" customHeight="1" x14ac:dyDescent="0.15">
      <c r="A69" s="17" t="s">
        <v>230</v>
      </c>
      <c r="B69" s="17" t="s">
        <v>17</v>
      </c>
      <c r="C69" s="29" t="s">
        <v>119</v>
      </c>
      <c r="D69" s="20" t="s">
        <v>395</v>
      </c>
      <c r="E69" s="17" t="s">
        <v>25</v>
      </c>
      <c r="F69" s="17" t="s">
        <v>239</v>
      </c>
      <c r="G69" s="18" t="s">
        <v>620</v>
      </c>
      <c r="H69" s="18"/>
      <c r="I69" s="17"/>
      <c r="J69" s="18"/>
      <c r="K69" s="18" t="s">
        <v>611</v>
      </c>
      <c r="L69" s="19"/>
      <c r="M69" s="17" t="s">
        <v>612</v>
      </c>
      <c r="N69" s="17"/>
      <c r="O69" s="17"/>
      <c r="P69" s="17" t="s">
        <v>297</v>
      </c>
      <c r="Q69" s="17"/>
      <c r="R69" s="15"/>
      <c r="S69" s="15"/>
      <c r="T69" s="15"/>
      <c r="U69" s="15"/>
      <c r="V69" s="15"/>
      <c r="W69" s="15"/>
      <c r="X69" s="15"/>
      <c r="Y69" s="15" t="s">
        <v>556</v>
      </c>
      <c r="Z69" s="15"/>
      <c r="AA69" s="15"/>
    </row>
    <row r="70" spans="1:27" s="22" customFormat="1" ht="18" customHeight="1" x14ac:dyDescent="0.15">
      <c r="A70" s="17" t="s">
        <v>152</v>
      </c>
      <c r="B70" s="17" t="s">
        <v>22</v>
      </c>
      <c r="C70" s="29" t="s">
        <v>23</v>
      </c>
      <c r="D70" s="17" t="s">
        <v>657</v>
      </c>
      <c r="E70" s="17" t="s">
        <v>13</v>
      </c>
      <c r="F70" s="17" t="s">
        <v>239</v>
      </c>
      <c r="G70" s="18" t="s">
        <v>252</v>
      </c>
      <c r="H70" s="18"/>
      <c r="I70" s="17"/>
      <c r="J70" s="18"/>
      <c r="K70" s="18" t="s">
        <v>283</v>
      </c>
      <c r="L70" s="19"/>
      <c r="M70" s="17" t="s">
        <v>284</v>
      </c>
      <c r="N70" s="17"/>
      <c r="O70" s="17"/>
      <c r="P70" s="17" t="s">
        <v>297</v>
      </c>
      <c r="Q70" s="17"/>
      <c r="R70" s="15"/>
      <c r="S70" s="15"/>
      <c r="T70" s="15"/>
      <c r="U70" s="15"/>
      <c r="V70" s="15"/>
      <c r="W70" s="15" t="s">
        <v>12</v>
      </c>
      <c r="X70" s="15"/>
      <c r="Y70" s="15" t="s">
        <v>299</v>
      </c>
      <c r="Z70" s="15"/>
      <c r="AA70" s="15"/>
    </row>
    <row r="71" spans="1:27" s="22" customFormat="1" ht="18" customHeight="1" x14ac:dyDescent="0.15">
      <c r="A71" s="17" t="s">
        <v>153</v>
      </c>
      <c r="B71" s="17" t="s">
        <v>22</v>
      </c>
      <c r="C71" s="29" t="s">
        <v>87</v>
      </c>
      <c r="D71" s="20" t="s">
        <v>416</v>
      </c>
      <c r="E71" s="17" t="s">
        <v>25</v>
      </c>
      <c r="F71" s="17" t="s">
        <v>239</v>
      </c>
      <c r="G71" s="18" t="s">
        <v>652</v>
      </c>
      <c r="H71" s="18"/>
      <c r="I71" s="17"/>
      <c r="J71" s="18"/>
      <c r="K71" s="18" t="s">
        <v>596</v>
      </c>
      <c r="L71" s="19"/>
      <c r="M71" s="17" t="s">
        <v>597</v>
      </c>
      <c r="N71" s="17"/>
      <c r="O71" s="17"/>
      <c r="P71" s="17" t="s">
        <v>297</v>
      </c>
      <c r="Q71" s="17"/>
      <c r="R71" s="15"/>
      <c r="S71" s="15"/>
      <c r="T71" s="15"/>
      <c r="U71" s="15"/>
      <c r="V71" s="15"/>
      <c r="W71" s="15" t="s">
        <v>12</v>
      </c>
      <c r="X71" s="15"/>
      <c r="Y71" s="15" t="s">
        <v>556</v>
      </c>
      <c r="Z71" s="15"/>
      <c r="AA71" s="15"/>
    </row>
    <row r="72" spans="1:27" s="22" customFormat="1" ht="18" customHeight="1" x14ac:dyDescent="0.15">
      <c r="A72" s="17" t="s">
        <v>231</v>
      </c>
      <c r="B72" s="17" t="s">
        <v>17</v>
      </c>
      <c r="C72" s="29" t="s">
        <v>18</v>
      </c>
      <c r="D72" s="20" t="s">
        <v>411</v>
      </c>
      <c r="E72" s="17" t="s">
        <v>25</v>
      </c>
      <c r="F72" s="17" t="s">
        <v>239</v>
      </c>
      <c r="G72" s="18" t="s">
        <v>619</v>
      </c>
      <c r="H72" s="18"/>
      <c r="I72" s="17"/>
      <c r="J72" s="18"/>
      <c r="K72" s="18" t="s">
        <v>609</v>
      </c>
      <c r="L72" s="19"/>
      <c r="M72" s="17" t="s">
        <v>610</v>
      </c>
      <c r="N72" s="17"/>
      <c r="O72" s="17"/>
      <c r="P72" s="17" t="s">
        <v>297</v>
      </c>
      <c r="Q72" s="17"/>
      <c r="R72" s="15"/>
      <c r="S72" s="15"/>
      <c r="T72" s="15"/>
      <c r="U72" s="15"/>
      <c r="V72" s="15"/>
      <c r="W72" s="15"/>
      <c r="X72" s="15"/>
      <c r="Y72" s="15" t="s">
        <v>556</v>
      </c>
      <c r="Z72" s="15"/>
      <c r="AA72" s="15"/>
    </row>
    <row r="73" spans="1:27" s="22" customFormat="1" ht="18" customHeight="1" x14ac:dyDescent="0.15">
      <c r="A73" s="17" t="s">
        <v>154</v>
      </c>
      <c r="B73" s="17" t="s">
        <v>22</v>
      </c>
      <c r="C73" s="29" t="s">
        <v>81</v>
      </c>
      <c r="D73" s="17" t="s">
        <v>655</v>
      </c>
      <c r="E73" s="17" t="s">
        <v>13</v>
      </c>
      <c r="F73" s="17" t="s">
        <v>239</v>
      </c>
      <c r="G73" s="18" t="s">
        <v>249</v>
      </c>
      <c r="H73" s="18"/>
      <c r="I73" s="17"/>
      <c r="J73" s="18"/>
      <c r="K73" s="18" t="s">
        <v>277</v>
      </c>
      <c r="L73" s="19"/>
      <c r="M73" s="17" t="s">
        <v>278</v>
      </c>
      <c r="N73" s="17"/>
      <c r="O73" s="17"/>
      <c r="P73" s="17" t="s">
        <v>297</v>
      </c>
      <c r="Q73" s="17"/>
      <c r="R73" s="15"/>
      <c r="S73" s="15"/>
      <c r="T73" s="15"/>
      <c r="U73" s="15"/>
      <c r="V73" s="15"/>
      <c r="W73" s="15" t="s">
        <v>12</v>
      </c>
      <c r="X73" s="15"/>
      <c r="Y73" s="15" t="s">
        <v>299</v>
      </c>
      <c r="Z73" s="15"/>
      <c r="AA73" s="15"/>
    </row>
    <row r="74" spans="1:27" s="22" customFormat="1" ht="18" customHeight="1" x14ac:dyDescent="0.15">
      <c r="A74" s="17" t="s">
        <v>155</v>
      </c>
      <c r="B74" s="17" t="s">
        <v>22</v>
      </c>
      <c r="C74" s="29" t="s">
        <v>81</v>
      </c>
      <c r="D74" s="17" t="s">
        <v>655</v>
      </c>
      <c r="E74" s="17" t="s">
        <v>13</v>
      </c>
      <c r="F74" s="17" t="s">
        <v>239</v>
      </c>
      <c r="G74" s="18" t="s">
        <v>250</v>
      </c>
      <c r="H74" s="18"/>
      <c r="I74" s="17"/>
      <c r="J74" s="18"/>
      <c r="K74" s="18" t="s">
        <v>279</v>
      </c>
      <c r="L74" s="19"/>
      <c r="M74" s="17" t="s">
        <v>280</v>
      </c>
      <c r="N74" s="17"/>
      <c r="O74" s="17"/>
      <c r="P74" s="17" t="s">
        <v>297</v>
      </c>
      <c r="Q74" s="17"/>
      <c r="R74" s="15"/>
      <c r="S74" s="15"/>
      <c r="T74" s="15"/>
      <c r="U74" s="15"/>
      <c r="V74" s="15"/>
      <c r="W74" s="15" t="s">
        <v>12</v>
      </c>
      <c r="X74" s="15"/>
      <c r="Y74" s="15" t="s">
        <v>299</v>
      </c>
      <c r="Z74" s="15"/>
      <c r="AA74" s="15"/>
    </row>
    <row r="75" spans="1:27" s="22" customFormat="1" ht="18" customHeight="1" x14ac:dyDescent="0.15">
      <c r="A75" s="17" t="s">
        <v>156</v>
      </c>
      <c r="B75" s="17" t="s">
        <v>22</v>
      </c>
      <c r="C75" s="29" t="s">
        <v>82</v>
      </c>
      <c r="D75" s="17" t="s">
        <v>656</v>
      </c>
      <c r="E75" s="17" t="s">
        <v>13</v>
      </c>
      <c r="F75" s="17" t="s">
        <v>239</v>
      </c>
      <c r="G75" s="18" t="s">
        <v>251</v>
      </c>
      <c r="H75" s="18"/>
      <c r="I75" s="17"/>
      <c r="J75" s="18"/>
      <c r="K75" s="18" t="s">
        <v>281</v>
      </c>
      <c r="L75" s="19"/>
      <c r="M75" s="17" t="s">
        <v>282</v>
      </c>
      <c r="N75" s="17"/>
      <c r="O75" s="17"/>
      <c r="P75" s="17" t="s">
        <v>297</v>
      </c>
      <c r="Q75" s="17"/>
      <c r="R75" s="15"/>
      <c r="S75" s="15"/>
      <c r="T75" s="15"/>
      <c r="U75" s="15"/>
      <c r="V75" s="15"/>
      <c r="W75" s="15" t="s">
        <v>12</v>
      </c>
      <c r="X75" s="15"/>
      <c r="Y75" s="15" t="s">
        <v>299</v>
      </c>
      <c r="Z75" s="15"/>
      <c r="AA75" s="15"/>
    </row>
    <row r="76" spans="1:27" s="22" customFormat="1" ht="18" customHeight="1" x14ac:dyDescent="0.15">
      <c r="A76" s="17" t="s">
        <v>157</v>
      </c>
      <c r="B76" s="17" t="s">
        <v>94</v>
      </c>
      <c r="C76" s="29" t="s">
        <v>120</v>
      </c>
      <c r="D76" s="20" t="s">
        <v>426</v>
      </c>
      <c r="E76" s="17" t="s">
        <v>13</v>
      </c>
      <c r="F76" s="17" t="s">
        <v>239</v>
      </c>
      <c r="G76" s="18" t="s">
        <v>254</v>
      </c>
      <c r="H76" s="18"/>
      <c r="I76" s="17"/>
      <c r="J76" s="18"/>
      <c r="K76" s="18" t="s">
        <v>287</v>
      </c>
      <c r="L76" s="19"/>
      <c r="M76" s="17" t="s">
        <v>288</v>
      </c>
      <c r="N76" s="17"/>
      <c r="O76" s="17"/>
      <c r="P76" s="17" t="s">
        <v>297</v>
      </c>
      <c r="Q76" s="17"/>
      <c r="R76" s="15"/>
      <c r="S76" s="15"/>
      <c r="T76" s="15"/>
      <c r="U76" s="15"/>
      <c r="V76" s="15"/>
      <c r="W76" s="15" t="s">
        <v>12</v>
      </c>
      <c r="X76" s="15"/>
      <c r="Y76" s="15" t="s">
        <v>299</v>
      </c>
      <c r="Z76" s="15"/>
      <c r="AA76" s="15"/>
    </row>
    <row r="77" spans="1:27" s="22" customFormat="1" ht="18" customHeight="1" x14ac:dyDescent="0.15">
      <c r="A77" s="17" t="s">
        <v>158</v>
      </c>
      <c r="B77" s="17" t="s">
        <v>42</v>
      </c>
      <c r="C77" s="29" t="s">
        <v>101</v>
      </c>
      <c r="D77" s="20" t="s">
        <v>430</v>
      </c>
      <c r="E77" s="17" t="s">
        <v>25</v>
      </c>
      <c r="F77" s="17" t="s">
        <v>239</v>
      </c>
      <c r="G77" s="18" t="s">
        <v>648</v>
      </c>
      <c r="H77" s="18"/>
      <c r="I77" s="17"/>
      <c r="J77" s="18"/>
      <c r="K77" s="18" t="s">
        <v>598</v>
      </c>
      <c r="L77" s="19"/>
      <c r="M77" s="17" t="s">
        <v>599</v>
      </c>
      <c r="N77" s="17"/>
      <c r="O77" s="17"/>
      <c r="P77" s="17" t="s">
        <v>297</v>
      </c>
      <c r="Q77" s="20"/>
      <c r="R77" s="15"/>
      <c r="S77" s="15"/>
      <c r="T77" s="15"/>
      <c r="U77" s="15"/>
      <c r="V77" s="15"/>
      <c r="W77" s="15" t="s">
        <v>12</v>
      </c>
      <c r="X77" s="15"/>
      <c r="Y77" s="15" t="s">
        <v>556</v>
      </c>
      <c r="Z77" s="15"/>
      <c r="AA77" s="15"/>
    </row>
    <row r="78" spans="1:27" s="22" customFormat="1" ht="18" customHeight="1" x14ac:dyDescent="0.15">
      <c r="A78" s="17" t="s">
        <v>160</v>
      </c>
      <c r="B78" s="17" t="s">
        <v>42</v>
      </c>
      <c r="C78" s="29" t="s">
        <v>110</v>
      </c>
      <c r="D78" s="17" t="s">
        <v>259</v>
      </c>
      <c r="E78" s="17" t="s">
        <v>13</v>
      </c>
      <c r="F78" s="17" t="s">
        <v>239</v>
      </c>
      <c r="G78" s="18" t="s">
        <v>258</v>
      </c>
      <c r="H78" s="18"/>
      <c r="I78" s="17"/>
      <c r="J78" s="18"/>
      <c r="K78" s="18" t="s">
        <v>295</v>
      </c>
      <c r="L78" s="19"/>
      <c r="M78" s="17" t="s">
        <v>296</v>
      </c>
      <c r="N78" s="17"/>
      <c r="O78" s="17"/>
      <c r="P78" s="17" t="s">
        <v>297</v>
      </c>
      <c r="Q78" s="17"/>
      <c r="R78" s="15"/>
      <c r="S78" s="15"/>
      <c r="T78" s="15"/>
      <c r="U78" s="15"/>
      <c r="V78" s="15"/>
      <c r="W78" s="15" t="s">
        <v>12</v>
      </c>
      <c r="X78" s="15"/>
      <c r="Y78" s="15" t="s">
        <v>299</v>
      </c>
      <c r="Z78" s="15"/>
      <c r="AA78" s="15"/>
    </row>
    <row r="79" spans="1:27" s="22" customFormat="1" ht="18" customHeight="1" x14ac:dyDescent="0.15">
      <c r="A79" s="17" t="s">
        <v>161</v>
      </c>
      <c r="B79" s="17">
        <v>10</v>
      </c>
      <c r="C79" s="29" t="s">
        <v>162</v>
      </c>
      <c r="D79" s="17" t="s">
        <v>613</v>
      </c>
      <c r="E79" s="17" t="s">
        <v>25</v>
      </c>
      <c r="F79" s="17" t="s">
        <v>239</v>
      </c>
      <c r="G79" s="18" t="s">
        <v>621</v>
      </c>
      <c r="H79" s="18"/>
      <c r="I79" s="17"/>
      <c r="J79" s="18"/>
      <c r="K79" s="18" t="s">
        <v>627</v>
      </c>
      <c r="L79" s="19"/>
      <c r="M79" s="17" t="s">
        <v>614</v>
      </c>
      <c r="N79" s="17"/>
      <c r="O79" s="17"/>
      <c r="P79" s="17" t="s">
        <v>297</v>
      </c>
      <c r="Q79" s="17"/>
      <c r="R79" s="15"/>
      <c r="S79" s="15"/>
      <c r="T79" s="15"/>
      <c r="U79" s="15"/>
      <c r="V79" s="15"/>
      <c r="W79" s="15" t="s">
        <v>12</v>
      </c>
      <c r="X79" s="15"/>
      <c r="Y79" s="15" t="s">
        <v>556</v>
      </c>
      <c r="Z79" s="15"/>
      <c r="AA79" s="15"/>
    </row>
    <row r="80" spans="1:27" s="22" customFormat="1" ht="18" customHeight="1" x14ac:dyDescent="0.15">
      <c r="A80" s="17" t="s">
        <v>163</v>
      </c>
      <c r="B80" s="17" t="s">
        <v>13</v>
      </c>
      <c r="C80" s="29" t="s">
        <v>60</v>
      </c>
      <c r="D80" s="20" t="s">
        <v>384</v>
      </c>
      <c r="E80" s="17" t="s">
        <v>13</v>
      </c>
      <c r="F80" s="17" t="s">
        <v>239</v>
      </c>
      <c r="G80" s="18" t="s">
        <v>246</v>
      </c>
      <c r="H80" s="18"/>
      <c r="I80" s="17">
        <v>1</v>
      </c>
      <c r="J80" s="18"/>
      <c r="K80" s="18" t="s">
        <v>271</v>
      </c>
      <c r="L80" s="19"/>
      <c r="M80" s="17" t="s">
        <v>272</v>
      </c>
      <c r="N80" s="17"/>
      <c r="O80" s="17"/>
      <c r="P80" s="17" t="s">
        <v>297</v>
      </c>
      <c r="Q80" s="17"/>
      <c r="R80" s="15"/>
      <c r="S80" s="15"/>
      <c r="T80" s="15"/>
      <c r="U80" s="15"/>
      <c r="V80" s="15"/>
      <c r="W80" s="15" t="s">
        <v>12</v>
      </c>
      <c r="X80" s="15"/>
      <c r="Y80" s="15" t="s">
        <v>299</v>
      </c>
      <c r="Z80" s="15"/>
      <c r="AA80" s="15"/>
    </row>
    <row r="81" spans="1:27" s="22" customFormat="1" ht="18" customHeight="1" x14ac:dyDescent="0.15">
      <c r="A81" s="17" t="s">
        <v>164</v>
      </c>
      <c r="B81" s="17" t="s">
        <v>42</v>
      </c>
      <c r="C81" s="29" t="s">
        <v>101</v>
      </c>
      <c r="D81" s="20" t="s">
        <v>430</v>
      </c>
      <c r="E81" s="17" t="s">
        <v>13</v>
      </c>
      <c r="F81" s="17" t="s">
        <v>239</v>
      </c>
      <c r="G81" s="18" t="s">
        <v>255</v>
      </c>
      <c r="H81" s="18"/>
      <c r="I81" s="17"/>
      <c r="J81" s="18"/>
      <c r="K81" s="18" t="s">
        <v>289</v>
      </c>
      <c r="L81" s="19"/>
      <c r="M81" s="17" t="s">
        <v>290</v>
      </c>
      <c r="N81" s="17"/>
      <c r="O81" s="17"/>
      <c r="P81" s="17" t="s">
        <v>297</v>
      </c>
      <c r="Q81" s="17"/>
      <c r="R81" s="15"/>
      <c r="S81" s="15"/>
      <c r="T81" s="15"/>
      <c r="U81" s="15"/>
      <c r="V81" s="15"/>
      <c r="W81" s="15" t="s">
        <v>12</v>
      </c>
      <c r="X81" s="15"/>
      <c r="Y81" s="15" t="s">
        <v>299</v>
      </c>
      <c r="Z81" s="15"/>
      <c r="AA81" s="15"/>
    </row>
    <row r="82" spans="1:27" s="22" customFormat="1" ht="18" customHeight="1" x14ac:dyDescent="0.15">
      <c r="A82" s="17" t="s">
        <v>165</v>
      </c>
      <c r="B82" s="17" t="s">
        <v>42</v>
      </c>
      <c r="C82" s="29" t="s">
        <v>104</v>
      </c>
      <c r="D82" s="20" t="s">
        <v>442</v>
      </c>
      <c r="E82" s="17" t="s">
        <v>25</v>
      </c>
      <c r="F82" s="17" t="s">
        <v>239</v>
      </c>
      <c r="G82" s="18" t="s">
        <v>166</v>
      </c>
      <c r="H82" s="18"/>
      <c r="I82" s="17"/>
      <c r="J82" s="18"/>
      <c r="K82" s="18" t="s">
        <v>600</v>
      </c>
      <c r="L82" s="19"/>
      <c r="M82" s="17" t="s">
        <v>601</v>
      </c>
      <c r="N82" s="17"/>
      <c r="O82" s="17"/>
      <c r="P82" s="17" t="s">
        <v>297</v>
      </c>
      <c r="Q82" s="17"/>
      <c r="R82" s="15"/>
      <c r="S82" s="15"/>
      <c r="T82" s="15"/>
      <c r="U82" s="15"/>
      <c r="V82" s="15"/>
      <c r="W82" s="15" t="s">
        <v>12</v>
      </c>
      <c r="X82" s="15"/>
      <c r="Y82" s="15" t="s">
        <v>556</v>
      </c>
      <c r="Z82" s="15"/>
      <c r="AA82" s="15"/>
    </row>
    <row r="83" spans="1:27" s="22" customFormat="1" ht="18" customHeight="1" x14ac:dyDescent="0.15">
      <c r="A83" s="17" t="s">
        <v>167</v>
      </c>
      <c r="B83" s="17" t="s">
        <v>42</v>
      </c>
      <c r="C83" s="29" t="s">
        <v>107</v>
      </c>
      <c r="D83" s="20" t="s">
        <v>439</v>
      </c>
      <c r="E83" s="17" t="s">
        <v>13</v>
      </c>
      <c r="F83" s="17" t="s">
        <v>239</v>
      </c>
      <c r="G83" s="18" t="s">
        <v>257</v>
      </c>
      <c r="H83" s="18"/>
      <c r="I83" s="17"/>
      <c r="J83" s="18"/>
      <c r="K83" s="18" t="s">
        <v>293</v>
      </c>
      <c r="L83" s="19"/>
      <c r="M83" s="17" t="s">
        <v>294</v>
      </c>
      <c r="N83" s="17"/>
      <c r="O83" s="17"/>
      <c r="P83" s="17" t="s">
        <v>297</v>
      </c>
      <c r="Q83" s="17"/>
      <c r="R83" s="15"/>
      <c r="S83" s="15"/>
      <c r="T83" s="15"/>
      <c r="U83" s="15"/>
      <c r="V83" s="15"/>
      <c r="W83" s="15" t="s">
        <v>12</v>
      </c>
      <c r="X83" s="15"/>
      <c r="Y83" s="15" t="s">
        <v>299</v>
      </c>
      <c r="Z83" s="15"/>
      <c r="AA83" s="15"/>
    </row>
    <row r="84" spans="1:27" s="22" customFormat="1" ht="18" customHeight="1" x14ac:dyDescent="0.15">
      <c r="A84" s="17" t="s">
        <v>168</v>
      </c>
      <c r="B84" s="17" t="s">
        <v>42</v>
      </c>
      <c r="C84" s="29" t="s">
        <v>101</v>
      </c>
      <c r="D84" s="20" t="s">
        <v>430</v>
      </c>
      <c r="E84" s="17" t="s">
        <v>13</v>
      </c>
      <c r="F84" s="17" t="s">
        <v>239</v>
      </c>
      <c r="G84" s="18" t="s">
        <v>256</v>
      </c>
      <c r="H84" s="18"/>
      <c r="I84" s="17"/>
      <c r="J84" s="18"/>
      <c r="K84" s="18" t="s">
        <v>291</v>
      </c>
      <c r="L84" s="19"/>
      <c r="M84" s="17" t="s">
        <v>292</v>
      </c>
      <c r="N84" s="17"/>
      <c r="O84" s="17"/>
      <c r="P84" s="17" t="s">
        <v>297</v>
      </c>
      <c r="Q84" s="17"/>
      <c r="R84" s="15"/>
      <c r="S84" s="15"/>
      <c r="T84" s="15"/>
      <c r="U84" s="15"/>
      <c r="V84" s="15"/>
      <c r="W84" s="15" t="s">
        <v>12</v>
      </c>
      <c r="X84" s="15"/>
      <c r="Y84" s="15" t="s">
        <v>299</v>
      </c>
      <c r="Z84" s="15"/>
      <c r="AA84" s="15"/>
    </row>
    <row r="85" spans="1:27" s="22" customFormat="1" ht="18" customHeight="1" x14ac:dyDescent="0.15">
      <c r="A85" s="17" t="s">
        <v>169</v>
      </c>
      <c r="B85" s="17" t="s">
        <v>10</v>
      </c>
      <c r="C85" s="29" t="s">
        <v>11</v>
      </c>
      <c r="D85" s="20" t="s">
        <v>363</v>
      </c>
      <c r="E85" s="17" t="s">
        <v>25</v>
      </c>
      <c r="F85" s="17" t="s">
        <v>239</v>
      </c>
      <c r="G85" s="18" t="s">
        <v>170</v>
      </c>
      <c r="H85" s="18"/>
      <c r="I85" s="17"/>
      <c r="J85" s="18"/>
      <c r="K85" s="18" t="s">
        <v>585</v>
      </c>
      <c r="L85" s="19"/>
      <c r="M85" s="17" t="s">
        <v>586</v>
      </c>
      <c r="N85" s="17"/>
      <c r="O85" s="17"/>
      <c r="P85" s="17" t="s">
        <v>297</v>
      </c>
      <c r="Q85" s="17"/>
      <c r="R85" s="15"/>
      <c r="S85" s="15"/>
      <c r="T85" s="15"/>
      <c r="U85" s="15"/>
      <c r="V85" s="15"/>
      <c r="W85" s="15" t="s">
        <v>12</v>
      </c>
      <c r="X85" s="15"/>
      <c r="Y85" s="15" t="s">
        <v>556</v>
      </c>
    </row>
    <row r="86" spans="1:27" s="22" customFormat="1" ht="18" customHeight="1" x14ac:dyDescent="0.15">
      <c r="A86" s="17" t="s">
        <v>171</v>
      </c>
      <c r="B86" s="17" t="s">
        <v>10</v>
      </c>
      <c r="C86" s="29" t="s">
        <v>113</v>
      </c>
      <c r="D86" s="20" t="s">
        <v>355</v>
      </c>
      <c r="E86" s="17" t="s">
        <v>25</v>
      </c>
      <c r="F86" s="17" t="s">
        <v>239</v>
      </c>
      <c r="G86" s="18" t="s">
        <v>172</v>
      </c>
      <c r="H86" s="18"/>
      <c r="I86" s="17"/>
      <c r="J86" s="18"/>
      <c r="K86" s="18" t="s">
        <v>444</v>
      </c>
      <c r="L86" s="19"/>
      <c r="M86" s="17" t="s">
        <v>573</v>
      </c>
      <c r="N86" s="17"/>
      <c r="O86" s="17"/>
      <c r="P86" s="17" t="s">
        <v>297</v>
      </c>
      <c r="Q86" s="20" t="s">
        <v>749</v>
      </c>
      <c r="R86" s="15"/>
      <c r="S86" s="15"/>
      <c r="T86" s="15"/>
      <c r="U86" s="15"/>
      <c r="V86" s="15"/>
      <c r="W86" s="15" t="s">
        <v>12</v>
      </c>
      <c r="X86" s="15"/>
      <c r="Y86" s="15" t="s">
        <v>556</v>
      </c>
      <c r="Z86" s="15"/>
      <c r="AA86" s="15"/>
    </row>
    <row r="87" spans="1:27" s="22" customFormat="1" ht="18" customHeight="1" x14ac:dyDescent="0.15">
      <c r="A87" s="17" t="s">
        <v>173</v>
      </c>
      <c r="B87" s="17" t="s">
        <v>10</v>
      </c>
      <c r="C87" s="29" t="s">
        <v>20</v>
      </c>
      <c r="D87" s="20" t="s">
        <v>367</v>
      </c>
      <c r="E87" s="17" t="s">
        <v>13</v>
      </c>
      <c r="F87" s="17" t="s">
        <v>239</v>
      </c>
      <c r="G87" s="18" t="s">
        <v>241</v>
      </c>
      <c r="H87" s="18"/>
      <c r="I87" s="17"/>
      <c r="J87" s="18"/>
      <c r="K87" s="18" t="s">
        <v>261</v>
      </c>
      <c r="L87" s="19"/>
      <c r="M87" s="17" t="s">
        <v>264</v>
      </c>
      <c r="N87" s="17"/>
      <c r="O87" s="17"/>
      <c r="P87" s="17" t="s">
        <v>297</v>
      </c>
      <c r="Q87" s="17"/>
      <c r="R87" s="15"/>
      <c r="S87" s="15"/>
      <c r="T87" s="15"/>
      <c r="U87" s="15"/>
      <c r="V87" s="15"/>
      <c r="W87" s="15" t="s">
        <v>12</v>
      </c>
      <c r="X87" s="15"/>
      <c r="Y87" s="15" t="s">
        <v>299</v>
      </c>
    </row>
    <row r="88" spans="1:27" s="22" customFormat="1" ht="18" customHeight="1" x14ac:dyDescent="0.15">
      <c r="A88" s="17" t="s">
        <v>174</v>
      </c>
      <c r="B88" s="17" t="s">
        <v>22</v>
      </c>
      <c r="C88" s="29" t="s">
        <v>175</v>
      </c>
      <c r="D88" s="20" t="s">
        <v>420</v>
      </c>
      <c r="E88" s="17" t="s">
        <v>13</v>
      </c>
      <c r="F88" s="17" t="s">
        <v>239</v>
      </c>
      <c r="G88" s="18" t="s">
        <v>253</v>
      </c>
      <c r="H88" s="18"/>
      <c r="I88" s="17"/>
      <c r="J88" s="18"/>
      <c r="K88" s="18" t="s">
        <v>285</v>
      </c>
      <c r="L88" s="19"/>
      <c r="M88" s="17" t="s">
        <v>286</v>
      </c>
      <c r="N88" s="17"/>
      <c r="O88" s="17"/>
      <c r="P88" s="17" t="s">
        <v>297</v>
      </c>
      <c r="Q88" s="17"/>
      <c r="R88" s="15"/>
      <c r="S88" s="15"/>
      <c r="T88" s="15"/>
      <c r="U88" s="15"/>
      <c r="V88" s="15"/>
      <c r="W88" s="15" t="s">
        <v>12</v>
      </c>
      <c r="X88" s="15"/>
      <c r="Y88" s="15" t="s">
        <v>299</v>
      </c>
      <c r="Z88" s="15"/>
      <c r="AA88" s="15"/>
    </row>
    <row r="89" spans="1:27" ht="18" customHeight="1" x14ac:dyDescent="0.15">
      <c r="A89" s="17" t="s">
        <v>176</v>
      </c>
      <c r="B89" s="17" t="s">
        <v>17</v>
      </c>
      <c r="C89" s="29" t="s">
        <v>177</v>
      </c>
      <c r="D89" s="20" t="s">
        <v>398</v>
      </c>
      <c r="E89" s="17" t="s">
        <v>13</v>
      </c>
      <c r="F89" s="17" t="s">
        <v>239</v>
      </c>
      <c r="G89" s="18" t="s">
        <v>248</v>
      </c>
      <c r="H89" s="18"/>
      <c r="I89" s="17"/>
      <c r="J89" s="18"/>
      <c r="K89" s="18" t="s">
        <v>275</v>
      </c>
      <c r="L89" s="19"/>
      <c r="M89" s="17" t="s">
        <v>276</v>
      </c>
      <c r="N89" s="17"/>
      <c r="O89" s="17"/>
      <c r="P89" s="17" t="s">
        <v>297</v>
      </c>
      <c r="Q89" s="17"/>
      <c r="W89" s="15" t="s">
        <v>12</v>
      </c>
      <c r="Y89" s="15" t="s">
        <v>299</v>
      </c>
    </row>
    <row r="90" spans="1:27" ht="18" customHeight="1" x14ac:dyDescent="0.15">
      <c r="A90" s="17" t="s">
        <v>182</v>
      </c>
      <c r="B90" s="17" t="s">
        <v>28</v>
      </c>
      <c r="C90" s="29" t="s">
        <v>28</v>
      </c>
      <c r="D90" s="17" t="s">
        <v>302</v>
      </c>
      <c r="E90" s="17" t="s">
        <v>24</v>
      </c>
      <c r="F90" s="17" t="s">
        <v>237</v>
      </c>
      <c r="G90" s="18" t="s">
        <v>540</v>
      </c>
      <c r="H90" s="18"/>
      <c r="I90" s="17">
        <v>1</v>
      </c>
      <c r="J90" s="18"/>
      <c r="K90" s="18" t="s">
        <v>523</v>
      </c>
      <c r="L90" s="19"/>
      <c r="M90" s="17" t="s">
        <v>524</v>
      </c>
      <c r="N90" s="17"/>
      <c r="O90" s="17"/>
      <c r="P90" s="17" t="s">
        <v>557</v>
      </c>
      <c r="Q90" s="17"/>
      <c r="W90" s="15" t="s">
        <v>12</v>
      </c>
      <c r="Y90" s="15" t="s">
        <v>522</v>
      </c>
    </row>
    <row r="91" spans="1:27" ht="18" customHeight="1" x14ac:dyDescent="0.15">
      <c r="A91" s="17" t="s">
        <v>183</v>
      </c>
      <c r="B91" s="17" t="s">
        <v>24</v>
      </c>
      <c r="C91" s="29" t="s">
        <v>10</v>
      </c>
      <c r="D91" s="20" t="s">
        <v>332</v>
      </c>
      <c r="E91" s="17" t="s">
        <v>24</v>
      </c>
      <c r="F91" s="17" t="s">
        <v>237</v>
      </c>
      <c r="G91" s="18" t="s">
        <v>184</v>
      </c>
      <c r="H91" s="18"/>
      <c r="I91" s="17">
        <v>1</v>
      </c>
      <c r="J91" s="18"/>
      <c r="K91" s="18" t="s">
        <v>525</v>
      </c>
      <c r="L91" s="19"/>
      <c r="M91" s="17" t="s">
        <v>526</v>
      </c>
      <c r="N91" s="17"/>
      <c r="O91" s="17"/>
      <c r="P91" s="17" t="s">
        <v>557</v>
      </c>
      <c r="Q91" s="17"/>
      <c r="W91" s="15" t="s">
        <v>12</v>
      </c>
      <c r="Y91" s="15" t="s">
        <v>522</v>
      </c>
    </row>
    <row r="92" spans="1:27" ht="18" customHeight="1" x14ac:dyDescent="0.15">
      <c r="A92" s="17" t="s">
        <v>185</v>
      </c>
      <c r="B92" s="17" t="s">
        <v>24</v>
      </c>
      <c r="C92" s="29" t="s">
        <v>22</v>
      </c>
      <c r="D92" s="20" t="s">
        <v>335</v>
      </c>
      <c r="E92" s="17" t="s">
        <v>24</v>
      </c>
      <c r="F92" s="17" t="s">
        <v>237</v>
      </c>
      <c r="G92" s="18" t="s">
        <v>186</v>
      </c>
      <c r="H92" s="18"/>
      <c r="I92" s="17">
        <v>1</v>
      </c>
      <c r="J92" s="18"/>
      <c r="K92" s="18" t="s">
        <v>527</v>
      </c>
      <c r="L92" s="19"/>
      <c r="M92" s="17" t="s">
        <v>528</v>
      </c>
      <c r="N92" s="17"/>
      <c r="O92" s="17"/>
      <c r="P92" s="17" t="s">
        <v>557</v>
      </c>
      <c r="Q92" s="20" t="s">
        <v>646</v>
      </c>
      <c r="W92" s="15" t="s">
        <v>12</v>
      </c>
      <c r="Y92" s="15" t="s">
        <v>522</v>
      </c>
    </row>
    <row r="93" spans="1:27" ht="18" customHeight="1" x14ac:dyDescent="0.15">
      <c r="A93" s="17" t="s">
        <v>187</v>
      </c>
      <c r="B93" s="17" t="s">
        <v>10</v>
      </c>
      <c r="C93" s="29" t="s">
        <v>94</v>
      </c>
      <c r="D93" s="20" t="s">
        <v>344</v>
      </c>
      <c r="E93" s="17" t="s">
        <v>24</v>
      </c>
      <c r="F93" s="17" t="s">
        <v>638</v>
      </c>
      <c r="G93" s="18" t="s">
        <v>188</v>
      </c>
      <c r="H93" s="18"/>
      <c r="I93" s="17"/>
      <c r="J93" s="18"/>
      <c r="K93" s="18" t="s">
        <v>529</v>
      </c>
      <c r="L93" s="19"/>
      <c r="M93" s="17" t="s">
        <v>530</v>
      </c>
      <c r="N93" s="17"/>
      <c r="O93" s="17"/>
      <c r="P93" s="17" t="s">
        <v>557</v>
      </c>
      <c r="Q93" s="17"/>
      <c r="W93" s="15" t="s">
        <v>12</v>
      </c>
      <c r="Y93" s="15" t="s">
        <v>522</v>
      </c>
    </row>
    <row r="94" spans="1:27" ht="18" customHeight="1" x14ac:dyDescent="0.15">
      <c r="A94" s="17" t="s">
        <v>189</v>
      </c>
      <c r="B94" s="17" t="s">
        <v>25</v>
      </c>
      <c r="C94" s="29" t="s">
        <v>179</v>
      </c>
      <c r="D94" s="20" t="s">
        <v>371</v>
      </c>
      <c r="E94" s="17" t="s">
        <v>24</v>
      </c>
      <c r="F94" s="17" t="s">
        <v>237</v>
      </c>
      <c r="G94" s="18" t="s">
        <v>190</v>
      </c>
      <c r="H94" s="18"/>
      <c r="I94" s="17">
        <v>1</v>
      </c>
      <c r="J94" s="18"/>
      <c r="K94" s="18" t="s">
        <v>372</v>
      </c>
      <c r="L94" s="19"/>
      <c r="M94" s="17" t="s">
        <v>535</v>
      </c>
      <c r="N94" s="17"/>
      <c r="O94" s="17"/>
      <c r="P94" s="17" t="s">
        <v>557</v>
      </c>
      <c r="Q94" s="17"/>
      <c r="W94" s="15" t="s">
        <v>12</v>
      </c>
      <c r="Y94" s="15" t="s">
        <v>522</v>
      </c>
      <c r="Z94" s="22"/>
      <c r="AA94" s="22"/>
    </row>
    <row r="95" spans="1:27" ht="18" customHeight="1" x14ac:dyDescent="0.15">
      <c r="A95" s="17" t="s">
        <v>191</v>
      </c>
      <c r="B95" s="17" t="s">
        <v>25</v>
      </c>
      <c r="C95" s="29" t="s">
        <v>179</v>
      </c>
      <c r="D95" s="20" t="s">
        <v>371</v>
      </c>
      <c r="E95" s="17" t="s">
        <v>24</v>
      </c>
      <c r="F95" s="17" t="s">
        <v>237</v>
      </c>
      <c r="G95" s="18" t="s">
        <v>192</v>
      </c>
      <c r="H95" s="18"/>
      <c r="I95" s="17">
        <v>1</v>
      </c>
      <c r="J95" s="18"/>
      <c r="K95" s="18" t="s">
        <v>372</v>
      </c>
      <c r="L95" s="19"/>
      <c r="M95" s="17" t="s">
        <v>536</v>
      </c>
      <c r="N95" s="17"/>
      <c r="O95" s="17"/>
      <c r="P95" s="17" t="s">
        <v>557</v>
      </c>
      <c r="Q95" s="17"/>
      <c r="W95" s="15" t="s">
        <v>12</v>
      </c>
      <c r="Y95" s="15" t="s">
        <v>522</v>
      </c>
      <c r="Z95" s="22"/>
      <c r="AA95" s="22"/>
    </row>
    <row r="96" spans="1:27" ht="18" customHeight="1" x14ac:dyDescent="0.15">
      <c r="A96" s="17" t="s">
        <v>193</v>
      </c>
      <c r="B96" s="17" t="s">
        <v>25</v>
      </c>
      <c r="C96" s="29" t="s">
        <v>65</v>
      </c>
      <c r="D96" s="17" t="s">
        <v>485</v>
      </c>
      <c r="E96" s="17" t="s">
        <v>24</v>
      </c>
      <c r="F96" s="17" t="s">
        <v>237</v>
      </c>
      <c r="G96" s="18" t="s">
        <v>194</v>
      </c>
      <c r="H96" s="18"/>
      <c r="I96" s="17">
        <v>1</v>
      </c>
      <c r="J96" s="18"/>
      <c r="K96" s="18" t="s">
        <v>537</v>
      </c>
      <c r="L96" s="19"/>
      <c r="M96" s="17" t="s">
        <v>538</v>
      </c>
      <c r="N96" s="17"/>
      <c r="O96" s="17"/>
      <c r="P96" s="17" t="s">
        <v>557</v>
      </c>
      <c r="Q96" s="17"/>
      <c r="W96" s="15" t="s">
        <v>12</v>
      </c>
      <c r="Y96" s="15" t="s">
        <v>522</v>
      </c>
      <c r="Z96" s="22"/>
      <c r="AA96" s="22"/>
    </row>
    <row r="97" spans="1:27" ht="18" customHeight="1" x14ac:dyDescent="0.15">
      <c r="A97" s="17" t="s">
        <v>195</v>
      </c>
      <c r="B97" s="17" t="s">
        <v>17</v>
      </c>
      <c r="C97" s="29" t="s">
        <v>18</v>
      </c>
      <c r="D97" s="20" t="s">
        <v>411</v>
      </c>
      <c r="E97" s="17" t="s">
        <v>24</v>
      </c>
      <c r="F97" s="17" t="s">
        <v>237</v>
      </c>
      <c r="G97" s="18" t="s">
        <v>539</v>
      </c>
      <c r="H97" s="18"/>
      <c r="I97" s="17">
        <v>1</v>
      </c>
      <c r="J97" s="18"/>
      <c r="K97" s="18" t="s">
        <v>541</v>
      </c>
      <c r="L97" s="19"/>
      <c r="M97" s="17" t="s">
        <v>542</v>
      </c>
      <c r="N97" s="17"/>
      <c r="O97" s="17"/>
      <c r="P97" s="17" t="s">
        <v>557</v>
      </c>
      <c r="Q97" s="17"/>
      <c r="W97" s="15" t="s">
        <v>12</v>
      </c>
      <c r="Y97" s="15" t="s">
        <v>522</v>
      </c>
    </row>
    <row r="98" spans="1:27" ht="18" customHeight="1" x14ac:dyDescent="0.15">
      <c r="A98" s="17" t="s">
        <v>232</v>
      </c>
      <c r="B98" s="17" t="s">
        <v>17</v>
      </c>
      <c r="C98" s="29" t="s">
        <v>71</v>
      </c>
      <c r="D98" s="20" t="s">
        <v>404</v>
      </c>
      <c r="E98" s="17" t="s">
        <v>24</v>
      </c>
      <c r="F98" s="17" t="s">
        <v>237</v>
      </c>
      <c r="G98" s="18" t="s">
        <v>181</v>
      </c>
      <c r="H98" s="18"/>
      <c r="I98" s="17">
        <v>1</v>
      </c>
      <c r="J98" s="18"/>
      <c r="K98" s="18" t="s">
        <v>543</v>
      </c>
      <c r="L98" s="19"/>
      <c r="M98" s="17" t="s">
        <v>544</v>
      </c>
      <c r="N98" s="17"/>
      <c r="O98" s="17"/>
      <c r="P98" s="17" t="s">
        <v>557</v>
      </c>
      <c r="Q98" s="17"/>
      <c r="Y98" s="15" t="s">
        <v>522</v>
      </c>
    </row>
    <row r="99" spans="1:27" ht="18" customHeight="1" x14ac:dyDescent="0.15">
      <c r="A99" s="17" t="s">
        <v>196</v>
      </c>
      <c r="B99" s="17" t="s">
        <v>17</v>
      </c>
      <c r="C99" s="29" t="s">
        <v>76</v>
      </c>
      <c r="D99" s="20" t="s">
        <v>401</v>
      </c>
      <c r="E99" s="17" t="s">
        <v>24</v>
      </c>
      <c r="F99" s="17" t="s">
        <v>237</v>
      </c>
      <c r="G99" s="18" t="s">
        <v>545</v>
      </c>
      <c r="H99" s="18"/>
      <c r="I99" s="17">
        <v>1</v>
      </c>
      <c r="J99" s="18"/>
      <c r="K99" s="18" t="s">
        <v>546</v>
      </c>
      <c r="L99" s="19"/>
      <c r="M99" s="17" t="s">
        <v>547</v>
      </c>
      <c r="N99" s="17"/>
      <c r="O99" s="17"/>
      <c r="P99" s="17" t="s">
        <v>557</v>
      </c>
      <c r="Q99" s="17"/>
      <c r="W99" s="15" t="s">
        <v>12</v>
      </c>
      <c r="Y99" s="15" t="s">
        <v>522</v>
      </c>
    </row>
    <row r="100" spans="1:27" ht="18" customHeight="1" x14ac:dyDescent="0.15">
      <c r="A100" s="17" t="s">
        <v>233</v>
      </c>
      <c r="B100" s="17" t="s">
        <v>22</v>
      </c>
      <c r="C100" s="29" t="s">
        <v>23</v>
      </c>
      <c r="D100" s="17" t="s">
        <v>657</v>
      </c>
      <c r="E100" s="17" t="s">
        <v>24</v>
      </c>
      <c r="F100" s="17" t="s">
        <v>237</v>
      </c>
      <c r="G100" s="18" t="s">
        <v>21</v>
      </c>
      <c r="H100" s="18"/>
      <c r="I100" s="17">
        <v>1</v>
      </c>
      <c r="J100" s="18"/>
      <c r="K100" s="18" t="s">
        <v>552</v>
      </c>
      <c r="L100" s="19"/>
      <c r="M100" s="17" t="s">
        <v>553</v>
      </c>
      <c r="N100" s="17"/>
      <c r="O100" s="17"/>
      <c r="P100" s="17" t="s">
        <v>557</v>
      </c>
      <c r="Q100" s="17"/>
      <c r="Y100" s="15" t="s">
        <v>522</v>
      </c>
    </row>
    <row r="101" spans="1:27" ht="18" customHeight="1" x14ac:dyDescent="0.15">
      <c r="A101" s="17" t="s">
        <v>197</v>
      </c>
      <c r="B101" s="17" t="s">
        <v>22</v>
      </c>
      <c r="C101" s="29" t="s">
        <v>82</v>
      </c>
      <c r="D101" s="17" t="s">
        <v>656</v>
      </c>
      <c r="E101" s="17" t="s">
        <v>24</v>
      </c>
      <c r="F101" s="17" t="s">
        <v>237</v>
      </c>
      <c r="G101" s="18" t="s">
        <v>198</v>
      </c>
      <c r="H101" s="18"/>
      <c r="I101" s="17">
        <v>1</v>
      </c>
      <c r="J101" s="18"/>
      <c r="K101" s="18" t="s">
        <v>548</v>
      </c>
      <c r="L101" s="19"/>
      <c r="M101" s="17" t="s">
        <v>549</v>
      </c>
      <c r="N101" s="17"/>
      <c r="O101" s="17"/>
      <c r="P101" s="17" t="s">
        <v>557</v>
      </c>
      <c r="Q101" s="17"/>
      <c r="W101" s="15" t="s">
        <v>12</v>
      </c>
      <c r="Y101" s="15" t="s">
        <v>522</v>
      </c>
    </row>
    <row r="102" spans="1:27" ht="18" customHeight="1" x14ac:dyDescent="0.15">
      <c r="A102" s="17" t="s">
        <v>199</v>
      </c>
      <c r="B102" s="17" t="s">
        <v>22</v>
      </c>
      <c r="C102" s="29" t="s">
        <v>23</v>
      </c>
      <c r="D102" s="17" t="s">
        <v>657</v>
      </c>
      <c r="E102" s="17" t="s">
        <v>24</v>
      </c>
      <c r="F102" s="17" t="s">
        <v>237</v>
      </c>
      <c r="G102" s="18" t="s">
        <v>200</v>
      </c>
      <c r="H102" s="18"/>
      <c r="I102" s="17">
        <v>1</v>
      </c>
      <c r="J102" s="18"/>
      <c r="K102" s="18" t="s">
        <v>550</v>
      </c>
      <c r="L102" s="19"/>
      <c r="M102" s="17" t="s">
        <v>551</v>
      </c>
      <c r="N102" s="17"/>
      <c r="O102" s="17"/>
      <c r="P102" s="17" t="s">
        <v>557</v>
      </c>
      <c r="Q102" s="17"/>
      <c r="W102" s="15" t="s">
        <v>12</v>
      </c>
      <c r="Y102" s="15" t="s">
        <v>522</v>
      </c>
    </row>
    <row r="103" spans="1:27" ht="18" customHeight="1" x14ac:dyDescent="0.15">
      <c r="A103" s="17" t="s">
        <v>201</v>
      </c>
      <c r="B103" s="17" t="s">
        <v>22</v>
      </c>
      <c r="C103" s="29" t="s">
        <v>23</v>
      </c>
      <c r="D103" s="17" t="s">
        <v>657</v>
      </c>
      <c r="E103" s="17" t="s">
        <v>24</v>
      </c>
      <c r="F103" s="17" t="s">
        <v>237</v>
      </c>
      <c r="G103" s="18" t="s">
        <v>234</v>
      </c>
      <c r="H103" s="18"/>
      <c r="I103" s="17">
        <v>1</v>
      </c>
      <c r="J103" s="18"/>
      <c r="K103" s="18" t="s">
        <v>554</v>
      </c>
      <c r="L103" s="19"/>
      <c r="M103" s="17" t="s">
        <v>555</v>
      </c>
      <c r="N103" s="17"/>
      <c r="O103" s="17"/>
      <c r="P103" s="17" t="s">
        <v>557</v>
      </c>
      <c r="Q103" s="17"/>
      <c r="W103" s="15" t="s">
        <v>12</v>
      </c>
      <c r="Y103" s="15" t="s">
        <v>522</v>
      </c>
    </row>
    <row r="104" spans="1:27" ht="18" customHeight="1" x14ac:dyDescent="0.15">
      <c r="A104" s="17" t="s">
        <v>202</v>
      </c>
      <c r="B104" s="17" t="s">
        <v>13</v>
      </c>
      <c r="C104" s="29" t="s">
        <v>14</v>
      </c>
      <c r="D104" s="20" t="s">
        <v>377</v>
      </c>
      <c r="E104" s="17" t="s">
        <v>24</v>
      </c>
      <c r="F104" s="17" t="s">
        <v>237</v>
      </c>
      <c r="G104" s="18" t="s">
        <v>203</v>
      </c>
      <c r="H104" s="18"/>
      <c r="I104" s="17">
        <v>1</v>
      </c>
      <c r="J104" s="18"/>
      <c r="K104" s="18" t="s">
        <v>533</v>
      </c>
      <c r="L104" s="19"/>
      <c r="M104" s="17" t="s">
        <v>534</v>
      </c>
      <c r="N104" s="17"/>
      <c r="O104" s="17"/>
      <c r="P104" s="17" t="s">
        <v>557</v>
      </c>
      <c r="Q104" s="17"/>
      <c r="W104" s="15" t="s">
        <v>12</v>
      </c>
      <c r="Y104" s="15" t="s">
        <v>522</v>
      </c>
      <c r="Z104" s="22"/>
      <c r="AA104" s="22"/>
    </row>
    <row r="105" spans="1:27" ht="18" customHeight="1" x14ac:dyDescent="0.15">
      <c r="A105" s="17" t="s">
        <v>204</v>
      </c>
      <c r="B105" s="17" t="s">
        <v>10</v>
      </c>
      <c r="C105" s="29" t="s">
        <v>20</v>
      </c>
      <c r="D105" s="20" t="s">
        <v>367</v>
      </c>
      <c r="E105" s="17" t="s">
        <v>24</v>
      </c>
      <c r="F105" s="17" t="s">
        <v>237</v>
      </c>
      <c r="G105" s="18" t="s">
        <v>205</v>
      </c>
      <c r="H105" s="18"/>
      <c r="I105" s="17">
        <v>1</v>
      </c>
      <c r="J105" s="18"/>
      <c r="K105" s="18" t="s">
        <v>531</v>
      </c>
      <c r="L105" s="19"/>
      <c r="M105" s="17" t="s">
        <v>532</v>
      </c>
      <c r="N105" s="17"/>
      <c r="O105" s="17"/>
      <c r="P105" s="17" t="s">
        <v>557</v>
      </c>
      <c r="Q105" s="17"/>
      <c r="W105" s="15" t="s">
        <v>12</v>
      </c>
      <c r="Y105" s="15" t="s">
        <v>522</v>
      </c>
      <c r="Z105" s="22"/>
      <c r="AA105" s="22"/>
    </row>
    <row r="106" spans="1:27" ht="18" customHeight="1" x14ac:dyDescent="0.15">
      <c r="A106" s="20" t="s">
        <v>305</v>
      </c>
      <c r="B106" s="20" t="s">
        <v>24</v>
      </c>
      <c r="C106" s="30" t="s">
        <v>10</v>
      </c>
      <c r="D106" s="20" t="s">
        <v>332</v>
      </c>
      <c r="E106" s="17" t="s">
        <v>10</v>
      </c>
      <c r="F106" s="17" t="s">
        <v>238</v>
      </c>
      <c r="G106" s="21" t="s">
        <v>668</v>
      </c>
      <c r="H106" s="21"/>
      <c r="I106" s="20"/>
      <c r="J106" s="21"/>
      <c r="K106" s="21" t="s">
        <v>333</v>
      </c>
      <c r="L106" s="23"/>
      <c r="M106" s="20" t="s">
        <v>334</v>
      </c>
      <c r="N106" s="20"/>
      <c r="O106" s="20"/>
      <c r="P106" s="20" t="s">
        <v>558</v>
      </c>
      <c r="Q106" s="20"/>
      <c r="R106" s="22"/>
      <c r="S106" s="22"/>
      <c r="T106" s="22"/>
      <c r="U106" s="22"/>
      <c r="V106" s="22" t="s">
        <v>12</v>
      </c>
      <c r="W106" s="22"/>
      <c r="X106" s="22"/>
      <c r="Y106" s="15" t="s">
        <v>706</v>
      </c>
    </row>
    <row r="107" spans="1:27" ht="18" customHeight="1" x14ac:dyDescent="0.15">
      <c r="A107" s="20" t="s">
        <v>306</v>
      </c>
      <c r="B107" s="20" t="s">
        <v>24</v>
      </c>
      <c r="C107" s="30" t="s">
        <v>22</v>
      </c>
      <c r="D107" s="20" t="s">
        <v>335</v>
      </c>
      <c r="E107" s="17" t="s">
        <v>10</v>
      </c>
      <c r="F107" s="17" t="s">
        <v>238</v>
      </c>
      <c r="G107" s="21" t="s">
        <v>669</v>
      </c>
      <c r="H107" s="21"/>
      <c r="I107" s="20">
        <v>1</v>
      </c>
      <c r="J107" s="21"/>
      <c r="K107" s="21" t="s">
        <v>336</v>
      </c>
      <c r="L107" s="23"/>
      <c r="M107" s="20" t="s">
        <v>337</v>
      </c>
      <c r="N107" s="20"/>
      <c r="O107" s="20"/>
      <c r="P107" s="20" t="s">
        <v>558</v>
      </c>
      <c r="Q107" s="20" t="s">
        <v>667</v>
      </c>
      <c r="R107" s="22"/>
      <c r="S107" s="22"/>
      <c r="T107" s="22"/>
      <c r="U107" s="22"/>
      <c r="V107" s="22" t="s">
        <v>12</v>
      </c>
      <c r="W107" s="22"/>
      <c r="X107" s="22"/>
      <c r="Y107" s="15" t="s">
        <v>301</v>
      </c>
    </row>
    <row r="108" spans="1:27" ht="18" customHeight="1" x14ac:dyDescent="0.15">
      <c r="A108" s="20" t="s">
        <v>312</v>
      </c>
      <c r="B108" s="20" t="s">
        <v>10</v>
      </c>
      <c r="C108" s="30" t="s">
        <v>11</v>
      </c>
      <c r="D108" s="20" t="s">
        <v>363</v>
      </c>
      <c r="E108" s="17" t="s">
        <v>10</v>
      </c>
      <c r="F108" s="17" t="s">
        <v>238</v>
      </c>
      <c r="G108" s="21" t="s">
        <v>681</v>
      </c>
      <c r="H108" s="21"/>
      <c r="I108" s="20"/>
      <c r="J108" s="21"/>
      <c r="K108" s="21" t="s">
        <v>364</v>
      </c>
      <c r="L108" s="23"/>
      <c r="M108" s="20" t="s">
        <v>365</v>
      </c>
      <c r="N108" s="20"/>
      <c r="O108" s="20"/>
      <c r="P108" s="20" t="s">
        <v>558</v>
      </c>
      <c r="Q108" s="20"/>
      <c r="R108" s="22"/>
      <c r="S108" s="22"/>
      <c r="T108" s="22"/>
      <c r="U108" s="22"/>
      <c r="V108" s="22" t="s">
        <v>12</v>
      </c>
      <c r="W108" s="22"/>
      <c r="X108" s="22"/>
      <c r="Y108" s="15" t="s">
        <v>706</v>
      </c>
      <c r="Z108" s="22"/>
      <c r="AA108" s="22"/>
    </row>
    <row r="109" spans="1:27" ht="18" customHeight="1" x14ac:dyDescent="0.15">
      <c r="A109" s="20" t="s">
        <v>307</v>
      </c>
      <c r="B109" s="20" t="s">
        <v>10</v>
      </c>
      <c r="C109" s="30" t="s">
        <v>94</v>
      </c>
      <c r="D109" s="20" t="s">
        <v>344</v>
      </c>
      <c r="E109" s="17" t="s">
        <v>10</v>
      </c>
      <c r="F109" s="17" t="s">
        <v>238</v>
      </c>
      <c r="G109" s="21" t="s">
        <v>670</v>
      </c>
      <c r="H109" s="21"/>
      <c r="I109" s="20"/>
      <c r="J109" s="21"/>
      <c r="K109" s="21" t="s">
        <v>345</v>
      </c>
      <c r="L109" s="23"/>
      <c r="M109" s="20" t="s">
        <v>346</v>
      </c>
      <c r="N109" s="20"/>
      <c r="O109" s="20"/>
      <c r="P109" s="20" t="s">
        <v>558</v>
      </c>
      <c r="Q109" s="20"/>
      <c r="R109" s="22"/>
      <c r="S109" s="22"/>
      <c r="T109" s="22"/>
      <c r="U109" s="22"/>
      <c r="V109" s="22" t="s">
        <v>12</v>
      </c>
      <c r="W109" s="22"/>
      <c r="X109" s="22"/>
      <c r="Y109" s="15" t="s">
        <v>706</v>
      </c>
    </row>
    <row r="110" spans="1:27" ht="18" customHeight="1" x14ac:dyDescent="0.15">
      <c r="A110" s="20" t="s">
        <v>308</v>
      </c>
      <c r="B110" s="20" t="s">
        <v>10</v>
      </c>
      <c r="C110" s="30" t="s">
        <v>94</v>
      </c>
      <c r="D110" s="20" t="s">
        <v>344</v>
      </c>
      <c r="E110" s="17" t="s">
        <v>10</v>
      </c>
      <c r="F110" s="17" t="s">
        <v>238</v>
      </c>
      <c r="G110" s="21" t="s">
        <v>671</v>
      </c>
      <c r="H110" s="21"/>
      <c r="I110" s="20"/>
      <c r="J110" s="21"/>
      <c r="K110" s="21" t="s">
        <v>347</v>
      </c>
      <c r="L110" s="23"/>
      <c r="M110" s="20" t="s">
        <v>348</v>
      </c>
      <c r="N110" s="20"/>
      <c r="O110" s="20"/>
      <c r="P110" s="20" t="s">
        <v>558</v>
      </c>
      <c r="Q110" s="20"/>
      <c r="R110" s="22"/>
      <c r="S110" s="22"/>
      <c r="T110" s="22"/>
      <c r="U110" s="22"/>
      <c r="V110" s="22" t="s">
        <v>12</v>
      </c>
      <c r="W110" s="22"/>
      <c r="X110" s="22"/>
      <c r="Y110" s="15" t="s">
        <v>706</v>
      </c>
    </row>
    <row r="111" spans="1:27" ht="18" customHeight="1" x14ac:dyDescent="0.15">
      <c r="A111" s="20" t="s">
        <v>309</v>
      </c>
      <c r="B111" s="20" t="s">
        <v>10</v>
      </c>
      <c r="C111" s="30" t="s">
        <v>42</v>
      </c>
      <c r="D111" s="20" t="s">
        <v>349</v>
      </c>
      <c r="E111" s="17" t="s">
        <v>10</v>
      </c>
      <c r="F111" s="17" t="s">
        <v>238</v>
      </c>
      <c r="G111" s="21" t="s">
        <v>672</v>
      </c>
      <c r="H111" s="21"/>
      <c r="I111" s="20"/>
      <c r="J111" s="21"/>
      <c r="K111" s="21" t="s">
        <v>350</v>
      </c>
      <c r="L111" s="23"/>
      <c r="M111" s="20" t="s">
        <v>351</v>
      </c>
      <c r="N111" s="20"/>
      <c r="O111" s="20"/>
      <c r="P111" s="20" t="s">
        <v>558</v>
      </c>
      <c r="Q111" s="20"/>
      <c r="R111" s="22"/>
      <c r="S111" s="22"/>
      <c r="T111" s="22"/>
      <c r="U111" s="22"/>
      <c r="V111" s="22" t="s">
        <v>12</v>
      </c>
      <c r="W111" s="22"/>
      <c r="X111" s="22"/>
      <c r="Y111" s="15" t="s">
        <v>706</v>
      </c>
    </row>
    <row r="112" spans="1:27" ht="18" customHeight="1" x14ac:dyDescent="0.15">
      <c r="A112" s="20" t="s">
        <v>310</v>
      </c>
      <c r="B112" s="20" t="s">
        <v>10</v>
      </c>
      <c r="C112" s="30" t="s">
        <v>113</v>
      </c>
      <c r="D112" s="20" t="s">
        <v>355</v>
      </c>
      <c r="E112" s="17" t="s">
        <v>10</v>
      </c>
      <c r="F112" s="17" t="s">
        <v>238</v>
      </c>
      <c r="G112" s="21" t="s">
        <v>678</v>
      </c>
      <c r="H112" s="21"/>
      <c r="I112" s="20"/>
      <c r="J112" s="21"/>
      <c r="K112" s="21" t="s">
        <v>356</v>
      </c>
      <c r="L112" s="23"/>
      <c r="M112" s="20" t="s">
        <v>357</v>
      </c>
      <c r="N112" s="20"/>
      <c r="O112" s="20"/>
      <c r="P112" s="20" t="s">
        <v>558</v>
      </c>
      <c r="Q112" s="20"/>
      <c r="R112" s="22"/>
      <c r="S112" s="22"/>
      <c r="T112" s="22"/>
      <c r="U112" s="22"/>
      <c r="V112" s="22" t="s">
        <v>12</v>
      </c>
      <c r="W112" s="22"/>
      <c r="X112" s="22"/>
      <c r="Y112" s="15" t="s">
        <v>706</v>
      </c>
    </row>
    <row r="113" spans="1:27" ht="18" customHeight="1" x14ac:dyDescent="0.15">
      <c r="A113" s="20" t="s">
        <v>311</v>
      </c>
      <c r="B113" s="20" t="s">
        <v>10</v>
      </c>
      <c r="C113" s="30" t="s">
        <v>50</v>
      </c>
      <c r="D113" s="20" t="s">
        <v>358</v>
      </c>
      <c r="E113" s="17" t="s">
        <v>10</v>
      </c>
      <c r="F113" s="17" t="s">
        <v>238</v>
      </c>
      <c r="G113" s="21" t="s">
        <v>679</v>
      </c>
      <c r="H113" s="21"/>
      <c r="I113" s="20"/>
      <c r="J113" s="21"/>
      <c r="K113" s="21" t="s">
        <v>359</v>
      </c>
      <c r="L113" s="23"/>
      <c r="M113" s="20" t="s">
        <v>360</v>
      </c>
      <c r="N113" s="20"/>
      <c r="O113" s="20"/>
      <c r="P113" s="20" t="s">
        <v>558</v>
      </c>
      <c r="Q113" s="20"/>
      <c r="R113" s="22"/>
      <c r="S113" s="22"/>
      <c r="T113" s="22"/>
      <c r="U113" s="22"/>
      <c r="V113" s="22" t="s">
        <v>12</v>
      </c>
      <c r="W113" s="22"/>
      <c r="X113" s="22"/>
      <c r="Y113" s="15" t="s">
        <v>706</v>
      </c>
    </row>
    <row r="114" spans="1:27" ht="18" customHeight="1" x14ac:dyDescent="0.15">
      <c r="A114" s="20" t="s">
        <v>313</v>
      </c>
      <c r="B114" s="20" t="s">
        <v>10</v>
      </c>
      <c r="C114" s="30" t="s">
        <v>20</v>
      </c>
      <c r="D114" s="20" t="s">
        <v>367</v>
      </c>
      <c r="E114" s="17" t="s">
        <v>10</v>
      </c>
      <c r="F114" s="17" t="s">
        <v>238</v>
      </c>
      <c r="G114" s="21" t="s">
        <v>314</v>
      </c>
      <c r="H114" s="21"/>
      <c r="I114" s="20">
        <v>1</v>
      </c>
      <c r="J114" s="21"/>
      <c r="K114" s="21" t="s">
        <v>368</v>
      </c>
      <c r="L114" s="23"/>
      <c r="M114" s="20" t="s">
        <v>369</v>
      </c>
      <c r="N114" s="20"/>
      <c r="O114" s="20"/>
      <c r="P114" s="20" t="s">
        <v>558</v>
      </c>
      <c r="Q114" s="20" t="s">
        <v>667</v>
      </c>
      <c r="R114" s="22"/>
      <c r="S114" s="22"/>
      <c r="T114" s="22"/>
      <c r="U114" s="22"/>
      <c r="V114" s="22" t="s">
        <v>12</v>
      </c>
      <c r="W114" s="22"/>
      <c r="X114" s="22"/>
      <c r="Y114" s="15" t="s">
        <v>301</v>
      </c>
      <c r="Z114" s="22"/>
      <c r="AA114" s="22"/>
    </row>
    <row r="115" spans="1:27" ht="18" customHeight="1" x14ac:dyDescent="0.15">
      <c r="A115" s="20" t="s">
        <v>318</v>
      </c>
      <c r="B115" s="20" t="s">
        <v>13</v>
      </c>
      <c r="C115" s="30" t="s">
        <v>14</v>
      </c>
      <c r="D115" s="20" t="s">
        <v>377</v>
      </c>
      <c r="E115" s="17" t="s">
        <v>10</v>
      </c>
      <c r="F115" s="17" t="s">
        <v>238</v>
      </c>
      <c r="G115" s="21" t="s">
        <v>683</v>
      </c>
      <c r="H115" s="21"/>
      <c r="I115" s="20"/>
      <c r="J115" s="21"/>
      <c r="K115" s="21" t="s">
        <v>382</v>
      </c>
      <c r="L115" s="23"/>
      <c r="M115" s="20" t="s">
        <v>383</v>
      </c>
      <c r="N115" s="20"/>
      <c r="O115" s="20"/>
      <c r="P115" s="20" t="s">
        <v>558</v>
      </c>
      <c r="Q115" s="20"/>
      <c r="R115" s="22"/>
      <c r="S115" s="22"/>
      <c r="T115" s="22"/>
      <c r="U115" s="22"/>
      <c r="V115" s="22" t="s">
        <v>12</v>
      </c>
      <c r="W115" s="22"/>
      <c r="X115" s="22"/>
      <c r="Y115" s="15" t="s">
        <v>706</v>
      </c>
      <c r="Z115" s="22"/>
      <c r="AA115" s="22"/>
    </row>
    <row r="116" spans="1:27" ht="18" customHeight="1" x14ac:dyDescent="0.15">
      <c r="A116" s="20" t="s">
        <v>319</v>
      </c>
      <c r="B116" s="20" t="s">
        <v>13</v>
      </c>
      <c r="C116" s="30" t="s">
        <v>60</v>
      </c>
      <c r="D116" s="20" t="s">
        <v>384</v>
      </c>
      <c r="E116" s="17" t="s">
        <v>10</v>
      </c>
      <c r="F116" s="17" t="s">
        <v>238</v>
      </c>
      <c r="G116" s="21" t="s">
        <v>687</v>
      </c>
      <c r="H116" s="21"/>
      <c r="I116" s="20"/>
      <c r="J116" s="21"/>
      <c r="K116" s="21" t="s">
        <v>385</v>
      </c>
      <c r="L116" s="23"/>
      <c r="M116" s="20" t="s">
        <v>386</v>
      </c>
      <c r="N116" s="20"/>
      <c r="O116" s="20"/>
      <c r="P116" s="20" t="s">
        <v>558</v>
      </c>
      <c r="Q116" s="20"/>
      <c r="R116" s="22"/>
      <c r="S116" s="22"/>
      <c r="T116" s="22"/>
      <c r="U116" s="22"/>
      <c r="V116" s="22" t="s">
        <v>12</v>
      </c>
      <c r="W116" s="22"/>
      <c r="X116" s="22"/>
      <c r="Y116" s="15" t="s">
        <v>706</v>
      </c>
      <c r="Z116" s="22"/>
      <c r="AA116" s="22"/>
    </row>
    <row r="117" spans="1:27" ht="18" customHeight="1" x14ac:dyDescent="0.15">
      <c r="A117" s="20" t="s">
        <v>316</v>
      </c>
      <c r="B117" s="20" t="s">
        <v>13</v>
      </c>
      <c r="C117" s="30" t="s">
        <v>147</v>
      </c>
      <c r="D117" s="20" t="s">
        <v>376</v>
      </c>
      <c r="E117" s="17" t="s">
        <v>10</v>
      </c>
      <c r="F117" s="17" t="s">
        <v>238</v>
      </c>
      <c r="G117" s="21" t="s">
        <v>317</v>
      </c>
      <c r="H117" s="21"/>
      <c r="I117" s="20">
        <v>1</v>
      </c>
      <c r="J117" s="21"/>
      <c r="K117" s="21" t="s">
        <v>387</v>
      </c>
      <c r="L117" s="23"/>
      <c r="M117" s="20" t="s">
        <v>388</v>
      </c>
      <c r="N117" s="20"/>
      <c r="O117" s="20"/>
      <c r="P117" s="20" t="s">
        <v>558</v>
      </c>
      <c r="Q117" s="20" t="s">
        <v>667</v>
      </c>
      <c r="R117" s="22"/>
      <c r="S117" s="22"/>
      <c r="T117" s="22"/>
      <c r="U117" s="22"/>
      <c r="V117" s="22" t="s">
        <v>12</v>
      </c>
      <c r="W117" s="22"/>
      <c r="X117" s="22"/>
      <c r="Y117" s="15" t="s">
        <v>301</v>
      </c>
      <c r="Z117" s="22"/>
      <c r="AA117" s="22"/>
    </row>
    <row r="118" spans="1:27" ht="18" customHeight="1" x14ac:dyDescent="0.15">
      <c r="A118" s="20" t="s">
        <v>320</v>
      </c>
      <c r="B118" s="20" t="s">
        <v>13</v>
      </c>
      <c r="C118" s="30" t="s">
        <v>321</v>
      </c>
      <c r="D118" s="20" t="s">
        <v>389</v>
      </c>
      <c r="E118" s="17" t="s">
        <v>10</v>
      </c>
      <c r="F118" s="17" t="s">
        <v>238</v>
      </c>
      <c r="G118" s="21" t="s">
        <v>688</v>
      </c>
      <c r="H118" s="21"/>
      <c r="I118" s="20"/>
      <c r="J118" s="21"/>
      <c r="K118" s="21" t="s">
        <v>390</v>
      </c>
      <c r="L118" s="23"/>
      <c r="M118" s="20" t="s">
        <v>391</v>
      </c>
      <c r="N118" s="20"/>
      <c r="O118" s="20"/>
      <c r="P118" s="20" t="s">
        <v>558</v>
      </c>
      <c r="Q118" s="20"/>
      <c r="R118" s="22"/>
      <c r="S118" s="22"/>
      <c r="T118" s="22"/>
      <c r="U118" s="22"/>
      <c r="V118" s="22" t="s">
        <v>12</v>
      </c>
      <c r="W118" s="22"/>
      <c r="X118" s="22"/>
      <c r="Y118" s="15" t="s">
        <v>706</v>
      </c>
    </row>
    <row r="119" spans="1:27" ht="18" customHeight="1" x14ac:dyDescent="0.15">
      <c r="A119" s="20" t="s">
        <v>315</v>
      </c>
      <c r="B119" s="20" t="s">
        <v>25</v>
      </c>
      <c r="C119" s="30" t="s">
        <v>116</v>
      </c>
      <c r="D119" s="20" t="s">
        <v>373</v>
      </c>
      <c r="E119" s="17" t="s">
        <v>10</v>
      </c>
      <c r="F119" s="17" t="s">
        <v>238</v>
      </c>
      <c r="G119" s="21" t="s">
        <v>682</v>
      </c>
      <c r="H119" s="21"/>
      <c r="I119" s="20"/>
      <c r="J119" s="21"/>
      <c r="K119" s="21" t="s">
        <v>374</v>
      </c>
      <c r="L119" s="23"/>
      <c r="M119" s="20" t="s">
        <v>375</v>
      </c>
      <c r="N119" s="20"/>
      <c r="O119" s="20"/>
      <c r="P119" s="20" t="s">
        <v>558</v>
      </c>
      <c r="Q119" s="20"/>
      <c r="R119" s="22"/>
      <c r="S119" s="22"/>
      <c r="T119" s="22"/>
      <c r="U119" s="22"/>
      <c r="V119" s="22" t="s">
        <v>12</v>
      </c>
      <c r="W119" s="22"/>
      <c r="X119" s="22"/>
      <c r="Y119" s="15" t="s">
        <v>706</v>
      </c>
      <c r="Z119" s="22"/>
      <c r="AA119" s="22"/>
    </row>
    <row r="120" spans="1:27" ht="18" customHeight="1" x14ac:dyDescent="0.15">
      <c r="A120" s="20" t="s">
        <v>322</v>
      </c>
      <c r="B120" s="20" t="s">
        <v>17</v>
      </c>
      <c r="C120" s="30" t="s">
        <v>68</v>
      </c>
      <c r="D120" s="20" t="s">
        <v>392</v>
      </c>
      <c r="E120" s="17" t="s">
        <v>10</v>
      </c>
      <c r="F120" s="17" t="s">
        <v>238</v>
      </c>
      <c r="G120" s="21" t="s">
        <v>689</v>
      </c>
      <c r="H120" s="21"/>
      <c r="I120" s="20"/>
      <c r="J120" s="21"/>
      <c r="K120" s="21" t="s">
        <v>393</v>
      </c>
      <c r="L120" s="23"/>
      <c r="M120" s="20" t="s">
        <v>394</v>
      </c>
      <c r="N120" s="20"/>
      <c r="O120" s="20"/>
      <c r="P120" s="20" t="s">
        <v>558</v>
      </c>
      <c r="Q120" s="20"/>
      <c r="R120" s="22"/>
      <c r="S120" s="22"/>
      <c r="T120" s="22"/>
      <c r="U120" s="22"/>
      <c r="V120" s="22" t="s">
        <v>12</v>
      </c>
      <c r="W120" s="22"/>
      <c r="X120" s="22"/>
      <c r="Y120" s="15" t="s">
        <v>706</v>
      </c>
    </row>
    <row r="121" spans="1:27" ht="18" customHeight="1" x14ac:dyDescent="0.15">
      <c r="A121" s="20" t="s">
        <v>323</v>
      </c>
      <c r="B121" s="20" t="s">
        <v>17</v>
      </c>
      <c r="C121" s="30" t="s">
        <v>18</v>
      </c>
      <c r="D121" s="20" t="s">
        <v>411</v>
      </c>
      <c r="E121" s="17" t="s">
        <v>10</v>
      </c>
      <c r="F121" s="17" t="s">
        <v>238</v>
      </c>
      <c r="G121" s="21" t="s">
        <v>324</v>
      </c>
      <c r="H121" s="21"/>
      <c r="I121" s="20">
        <v>1</v>
      </c>
      <c r="J121" s="21"/>
      <c r="K121" s="21" t="s">
        <v>412</v>
      </c>
      <c r="L121" s="23"/>
      <c r="M121" s="20"/>
      <c r="N121" s="20"/>
      <c r="O121" s="20"/>
      <c r="P121" s="20" t="s">
        <v>558</v>
      </c>
      <c r="Q121" s="20" t="s">
        <v>645</v>
      </c>
      <c r="R121" s="22"/>
      <c r="S121" s="22"/>
      <c r="T121" s="22"/>
      <c r="U121" s="22"/>
      <c r="V121" s="22" t="s">
        <v>12</v>
      </c>
      <c r="W121" s="22"/>
      <c r="X121" s="22"/>
      <c r="Y121" s="15" t="s">
        <v>301</v>
      </c>
    </row>
    <row r="122" spans="1:27" ht="18" customHeight="1" x14ac:dyDescent="0.15">
      <c r="A122" s="20" t="s">
        <v>325</v>
      </c>
      <c r="B122" s="20" t="s">
        <v>17</v>
      </c>
      <c r="C122" s="30" t="s">
        <v>119</v>
      </c>
      <c r="D122" s="20" t="s">
        <v>395</v>
      </c>
      <c r="E122" s="17" t="s">
        <v>10</v>
      </c>
      <c r="F122" s="17" t="s">
        <v>238</v>
      </c>
      <c r="G122" s="21" t="s">
        <v>690</v>
      </c>
      <c r="H122" s="21"/>
      <c r="I122" s="20"/>
      <c r="J122" s="21"/>
      <c r="K122" s="21" t="s">
        <v>396</v>
      </c>
      <c r="L122" s="23"/>
      <c r="M122" s="20" t="s">
        <v>397</v>
      </c>
      <c r="N122" s="20"/>
      <c r="O122" s="20"/>
      <c r="P122" s="20" t="s">
        <v>558</v>
      </c>
      <c r="Q122" s="20"/>
      <c r="R122" s="22"/>
      <c r="S122" s="22"/>
      <c r="T122" s="22"/>
      <c r="U122" s="22"/>
      <c r="V122" s="22" t="s">
        <v>12</v>
      </c>
      <c r="W122" s="22"/>
      <c r="X122" s="22"/>
      <c r="Y122" s="15" t="s">
        <v>706</v>
      </c>
    </row>
    <row r="123" spans="1:27" ht="18" customHeight="1" x14ac:dyDescent="0.15">
      <c r="A123" s="20" t="s">
        <v>329</v>
      </c>
      <c r="B123" s="20" t="s">
        <v>17</v>
      </c>
      <c r="C123" s="30" t="s">
        <v>177</v>
      </c>
      <c r="D123" s="20" t="s">
        <v>398</v>
      </c>
      <c r="E123" s="17" t="s">
        <v>10</v>
      </c>
      <c r="F123" s="17" t="s">
        <v>238</v>
      </c>
      <c r="G123" s="21" t="s">
        <v>694</v>
      </c>
      <c r="H123" s="21"/>
      <c r="I123" s="20"/>
      <c r="J123" s="21"/>
      <c r="K123" s="21" t="s">
        <v>399</v>
      </c>
      <c r="L123" s="23"/>
      <c r="M123" s="20" t="s">
        <v>400</v>
      </c>
      <c r="N123" s="20"/>
      <c r="O123" s="20"/>
      <c r="P123" s="20" t="s">
        <v>558</v>
      </c>
      <c r="Q123" s="20"/>
      <c r="R123" s="22"/>
      <c r="S123" s="22"/>
      <c r="T123" s="22"/>
      <c r="U123" s="22"/>
      <c r="V123" s="22" t="s">
        <v>12</v>
      </c>
      <c r="W123" s="22"/>
      <c r="X123" s="22"/>
      <c r="Y123" s="15" t="s">
        <v>706</v>
      </c>
    </row>
    <row r="124" spans="1:27" ht="18" customHeight="1" x14ac:dyDescent="0.15">
      <c r="A124" s="20" t="s">
        <v>330</v>
      </c>
      <c r="B124" s="20" t="s">
        <v>17</v>
      </c>
      <c r="C124" s="30" t="s">
        <v>76</v>
      </c>
      <c r="D124" s="20" t="s">
        <v>401</v>
      </c>
      <c r="E124" s="17" t="s">
        <v>10</v>
      </c>
      <c r="F124" s="17" t="s">
        <v>238</v>
      </c>
      <c r="G124" s="21" t="s">
        <v>696</v>
      </c>
      <c r="H124" s="21"/>
      <c r="I124" s="20"/>
      <c r="J124" s="21"/>
      <c r="K124" s="21" t="s">
        <v>402</v>
      </c>
      <c r="L124" s="23"/>
      <c r="M124" s="20" t="s">
        <v>403</v>
      </c>
      <c r="N124" s="20"/>
      <c r="O124" s="20"/>
      <c r="P124" s="20" t="s">
        <v>558</v>
      </c>
      <c r="Q124" s="20"/>
      <c r="R124" s="22"/>
      <c r="S124" s="22"/>
      <c r="T124" s="22"/>
      <c r="U124" s="22"/>
      <c r="V124" s="22" t="s">
        <v>12</v>
      </c>
      <c r="W124" s="22"/>
      <c r="X124" s="22"/>
      <c r="Y124" s="15" t="s">
        <v>706</v>
      </c>
    </row>
    <row r="125" spans="1:27" ht="18" customHeight="1" x14ac:dyDescent="0.15">
      <c r="A125" s="20" t="s">
        <v>326</v>
      </c>
      <c r="B125" s="20" t="s">
        <v>17</v>
      </c>
      <c r="C125" s="30" t="s">
        <v>71</v>
      </c>
      <c r="D125" s="20" t="s">
        <v>404</v>
      </c>
      <c r="E125" s="17" t="s">
        <v>10</v>
      </c>
      <c r="F125" s="17" t="s">
        <v>238</v>
      </c>
      <c r="G125" s="21" t="s">
        <v>691</v>
      </c>
      <c r="H125" s="21"/>
      <c r="I125" s="20"/>
      <c r="J125" s="21"/>
      <c r="K125" s="21" t="s">
        <v>405</v>
      </c>
      <c r="L125" s="23"/>
      <c r="M125" s="20" t="s">
        <v>406</v>
      </c>
      <c r="N125" s="20"/>
      <c r="O125" s="20"/>
      <c r="P125" s="20" t="s">
        <v>558</v>
      </c>
      <c r="Q125" s="20"/>
      <c r="R125" s="22"/>
      <c r="S125" s="22"/>
      <c r="T125" s="22"/>
      <c r="U125" s="22"/>
      <c r="V125" s="22" t="s">
        <v>12</v>
      </c>
      <c r="W125" s="22"/>
      <c r="X125" s="22"/>
      <c r="Y125" s="15" t="s">
        <v>706</v>
      </c>
    </row>
    <row r="126" spans="1:27" ht="18" customHeight="1" x14ac:dyDescent="0.15">
      <c r="A126" s="20" t="s">
        <v>327</v>
      </c>
      <c r="B126" s="20" t="s">
        <v>17</v>
      </c>
      <c r="C126" s="30" t="s">
        <v>71</v>
      </c>
      <c r="D126" s="20" t="s">
        <v>404</v>
      </c>
      <c r="E126" s="17" t="s">
        <v>10</v>
      </c>
      <c r="F126" s="17" t="s">
        <v>238</v>
      </c>
      <c r="G126" s="21" t="s">
        <v>692</v>
      </c>
      <c r="H126" s="21"/>
      <c r="I126" s="20"/>
      <c r="J126" s="21"/>
      <c r="K126" s="21" t="s">
        <v>407</v>
      </c>
      <c r="L126" s="23"/>
      <c r="M126" s="20" t="s">
        <v>408</v>
      </c>
      <c r="N126" s="20"/>
      <c r="O126" s="20"/>
      <c r="P126" s="20" t="s">
        <v>558</v>
      </c>
      <c r="Q126" s="20"/>
      <c r="R126" s="22"/>
      <c r="S126" s="22"/>
      <c r="T126" s="22"/>
      <c r="U126" s="22"/>
      <c r="V126" s="22" t="s">
        <v>12</v>
      </c>
      <c r="W126" s="22"/>
      <c r="X126" s="22"/>
      <c r="Y126" s="15" t="s">
        <v>706</v>
      </c>
    </row>
    <row r="127" spans="1:27" ht="18" customHeight="1" x14ac:dyDescent="0.15">
      <c r="A127" s="20" t="s">
        <v>328</v>
      </c>
      <c r="B127" s="20" t="s">
        <v>17</v>
      </c>
      <c r="C127" s="30" t="s">
        <v>71</v>
      </c>
      <c r="D127" s="20" t="s">
        <v>404</v>
      </c>
      <c r="E127" s="17" t="s">
        <v>10</v>
      </c>
      <c r="F127" s="17" t="s">
        <v>238</v>
      </c>
      <c r="G127" s="21" t="s">
        <v>693</v>
      </c>
      <c r="H127" s="21"/>
      <c r="I127" s="20"/>
      <c r="J127" s="21"/>
      <c r="K127" s="21" t="s">
        <v>409</v>
      </c>
      <c r="L127" s="23"/>
      <c r="M127" s="20" t="s">
        <v>410</v>
      </c>
      <c r="N127" s="20"/>
      <c r="O127" s="20"/>
      <c r="P127" s="20" t="s">
        <v>558</v>
      </c>
      <c r="Q127" s="20"/>
      <c r="R127" s="22"/>
      <c r="S127" s="22"/>
      <c r="T127" s="22"/>
      <c r="U127" s="22"/>
      <c r="V127" s="22" t="s">
        <v>12</v>
      </c>
      <c r="W127" s="22"/>
      <c r="X127" s="22"/>
      <c r="Y127" s="15" t="s">
        <v>706</v>
      </c>
    </row>
    <row r="128" spans="1:27" ht="18" customHeight="1" x14ac:dyDescent="0.15">
      <c r="A128" s="20" t="s">
        <v>331</v>
      </c>
      <c r="B128" s="20" t="s">
        <v>22</v>
      </c>
      <c r="C128" s="30" t="s">
        <v>175</v>
      </c>
      <c r="D128" s="20" t="s">
        <v>420</v>
      </c>
      <c r="E128" s="17" t="s">
        <v>10</v>
      </c>
      <c r="F128" s="17" t="s">
        <v>238</v>
      </c>
      <c r="G128" s="21" t="s">
        <v>697</v>
      </c>
      <c r="H128" s="21"/>
      <c r="I128" s="20"/>
      <c r="J128" s="21"/>
      <c r="K128" s="21" t="s">
        <v>421</v>
      </c>
      <c r="L128" s="23"/>
      <c r="M128" s="20" t="s">
        <v>422</v>
      </c>
      <c r="N128" s="20"/>
      <c r="O128" s="20"/>
      <c r="P128" s="20" t="s">
        <v>558</v>
      </c>
      <c r="Q128" s="20"/>
      <c r="R128" s="22"/>
      <c r="S128" s="22"/>
      <c r="T128" s="22"/>
      <c r="U128" s="22"/>
      <c r="V128" s="22" t="s">
        <v>12</v>
      </c>
      <c r="W128" s="22"/>
      <c r="X128" s="22"/>
      <c r="Y128" s="15" t="s">
        <v>706</v>
      </c>
    </row>
    <row r="129" spans="1:27" ht="18" customHeight="1" x14ac:dyDescent="0.15">
      <c r="A129" s="20" t="s">
        <v>206</v>
      </c>
      <c r="B129" s="20" t="s">
        <v>94</v>
      </c>
      <c r="C129" s="30" t="s">
        <v>180</v>
      </c>
      <c r="D129" s="20" t="s">
        <v>427</v>
      </c>
      <c r="E129" s="17" t="s">
        <v>10</v>
      </c>
      <c r="F129" s="17" t="s">
        <v>238</v>
      </c>
      <c r="G129" s="21" t="s">
        <v>699</v>
      </c>
      <c r="H129" s="21"/>
      <c r="I129" s="20"/>
      <c r="J129" s="21"/>
      <c r="K129" s="21" t="s">
        <v>428</v>
      </c>
      <c r="L129" s="23"/>
      <c r="M129" s="20" t="s">
        <v>429</v>
      </c>
      <c r="N129" s="20"/>
      <c r="O129" s="20"/>
      <c r="P129" s="20" t="s">
        <v>558</v>
      </c>
      <c r="Q129" s="20"/>
      <c r="R129" s="22"/>
      <c r="S129" s="22"/>
      <c r="T129" s="22"/>
      <c r="U129" s="22"/>
      <c r="V129" s="22" t="s">
        <v>12</v>
      </c>
      <c r="W129" s="22"/>
      <c r="X129" s="22"/>
      <c r="Y129" s="15" t="s">
        <v>706</v>
      </c>
    </row>
    <row r="130" spans="1:27" ht="18" customHeight="1" x14ac:dyDescent="0.15">
      <c r="A130" s="20" t="s">
        <v>207</v>
      </c>
      <c r="B130" s="20" t="s">
        <v>42</v>
      </c>
      <c r="C130" s="30" t="s">
        <v>101</v>
      </c>
      <c r="D130" s="20" t="s">
        <v>430</v>
      </c>
      <c r="E130" s="17" t="s">
        <v>10</v>
      </c>
      <c r="F130" s="17" t="s">
        <v>238</v>
      </c>
      <c r="G130" s="21" t="s">
        <v>700</v>
      </c>
      <c r="H130" s="21"/>
      <c r="I130" s="20"/>
      <c r="J130" s="21"/>
      <c r="K130" s="21" t="s">
        <v>431</v>
      </c>
      <c r="L130" s="23"/>
      <c r="M130" s="20" t="s">
        <v>432</v>
      </c>
      <c r="N130" s="20"/>
      <c r="O130" s="20"/>
      <c r="P130" s="20" t="s">
        <v>558</v>
      </c>
      <c r="Q130" s="20"/>
      <c r="R130" s="22"/>
      <c r="S130" s="22"/>
      <c r="T130" s="22"/>
      <c r="U130" s="22"/>
      <c r="V130" s="22" t="s">
        <v>12</v>
      </c>
      <c r="W130" s="22"/>
      <c r="X130" s="22"/>
      <c r="Y130" s="15" t="s">
        <v>706</v>
      </c>
    </row>
    <row r="131" spans="1:27" ht="18" customHeight="1" x14ac:dyDescent="0.15">
      <c r="A131" s="20" t="s">
        <v>208</v>
      </c>
      <c r="B131" s="20" t="s">
        <v>42</v>
      </c>
      <c r="C131" s="30" t="s">
        <v>101</v>
      </c>
      <c r="D131" s="20" t="s">
        <v>430</v>
      </c>
      <c r="E131" s="17" t="s">
        <v>10</v>
      </c>
      <c r="F131" s="17" t="s">
        <v>238</v>
      </c>
      <c r="G131" s="21" t="s">
        <v>701</v>
      </c>
      <c r="H131" s="21"/>
      <c r="I131" s="20"/>
      <c r="J131" s="21"/>
      <c r="K131" s="21" t="s">
        <v>433</v>
      </c>
      <c r="L131" s="23"/>
      <c r="M131" s="20" t="s">
        <v>434</v>
      </c>
      <c r="N131" s="20"/>
      <c r="O131" s="20"/>
      <c r="P131" s="20" t="s">
        <v>558</v>
      </c>
      <c r="Q131" s="20"/>
      <c r="R131" s="22"/>
      <c r="S131" s="22"/>
      <c r="T131" s="22"/>
      <c r="U131" s="22"/>
      <c r="V131" s="22" t="s">
        <v>12</v>
      </c>
      <c r="W131" s="22"/>
      <c r="X131" s="22"/>
      <c r="Y131" s="15" t="s">
        <v>706</v>
      </c>
    </row>
    <row r="132" spans="1:27" ht="18" customHeight="1" x14ac:dyDescent="0.15">
      <c r="A132" s="20" t="s">
        <v>209</v>
      </c>
      <c r="B132" s="20" t="s">
        <v>42</v>
      </c>
      <c r="C132" s="30" t="s">
        <v>104</v>
      </c>
      <c r="D132" s="20" t="s">
        <v>442</v>
      </c>
      <c r="E132" s="17" t="s">
        <v>10</v>
      </c>
      <c r="F132" s="17" t="s">
        <v>238</v>
      </c>
      <c r="G132" s="18" t="s">
        <v>643</v>
      </c>
      <c r="H132" s="21"/>
      <c r="I132" s="20">
        <v>1</v>
      </c>
      <c r="J132" s="26"/>
      <c r="K132" s="21" t="s">
        <v>443</v>
      </c>
      <c r="L132" s="23"/>
      <c r="M132" s="20"/>
      <c r="N132" s="20"/>
      <c r="O132" s="20"/>
      <c r="P132" s="20" t="s">
        <v>558</v>
      </c>
      <c r="Q132" s="20" t="s">
        <v>645</v>
      </c>
      <c r="R132" s="22"/>
      <c r="S132" s="22"/>
      <c r="T132" s="22"/>
      <c r="U132" s="22"/>
      <c r="V132" s="22" t="s">
        <v>12</v>
      </c>
      <c r="W132" s="22"/>
      <c r="X132" s="22"/>
      <c r="Y132" s="15" t="s">
        <v>301</v>
      </c>
    </row>
    <row r="133" spans="1:27" ht="18" customHeight="1" x14ac:dyDescent="0.15">
      <c r="A133" s="20" t="s">
        <v>210</v>
      </c>
      <c r="B133" s="20" t="s">
        <v>42</v>
      </c>
      <c r="C133" s="30" t="s">
        <v>159</v>
      </c>
      <c r="D133" s="20" t="s">
        <v>435</v>
      </c>
      <c r="E133" s="17" t="s">
        <v>10</v>
      </c>
      <c r="F133" s="17" t="s">
        <v>238</v>
      </c>
      <c r="G133" s="21" t="s">
        <v>211</v>
      </c>
      <c r="H133" s="21"/>
      <c r="I133" s="20">
        <v>1</v>
      </c>
      <c r="J133" s="21"/>
      <c r="K133" s="21" t="s">
        <v>436</v>
      </c>
      <c r="L133" s="23"/>
      <c r="M133" s="20" t="s">
        <v>437</v>
      </c>
      <c r="N133" s="20"/>
      <c r="O133" s="20"/>
      <c r="P133" s="20" t="s">
        <v>558</v>
      </c>
      <c r="Q133" s="20" t="s">
        <v>667</v>
      </c>
      <c r="R133" s="22"/>
      <c r="S133" s="22"/>
      <c r="T133" s="22"/>
      <c r="U133" s="22"/>
      <c r="V133" s="22" t="s">
        <v>12</v>
      </c>
      <c r="W133" s="22"/>
      <c r="X133" s="22"/>
      <c r="Y133" s="15" t="s">
        <v>301</v>
      </c>
    </row>
    <row r="134" spans="1:27" ht="18" customHeight="1" x14ac:dyDescent="0.15">
      <c r="A134" s="20" t="s">
        <v>212</v>
      </c>
      <c r="B134" s="20" t="s">
        <v>42</v>
      </c>
      <c r="C134" s="30" t="s">
        <v>107</v>
      </c>
      <c r="D134" s="20" t="s">
        <v>439</v>
      </c>
      <c r="E134" s="17" t="s">
        <v>10</v>
      </c>
      <c r="F134" s="17" t="s">
        <v>238</v>
      </c>
      <c r="G134" s="21" t="s">
        <v>702</v>
      </c>
      <c r="H134" s="21"/>
      <c r="I134" s="20"/>
      <c r="J134" s="21"/>
      <c r="K134" s="21" t="s">
        <v>440</v>
      </c>
      <c r="L134" s="23"/>
      <c r="M134" s="20" t="s">
        <v>441</v>
      </c>
      <c r="N134" s="20"/>
      <c r="O134" s="20"/>
      <c r="P134" s="20" t="s">
        <v>558</v>
      </c>
      <c r="Q134" s="20"/>
      <c r="R134" s="22"/>
      <c r="S134" s="22"/>
      <c r="T134" s="22"/>
      <c r="U134" s="22"/>
      <c r="V134" s="22" t="s">
        <v>12</v>
      </c>
      <c r="W134" s="22"/>
      <c r="X134" s="22"/>
      <c r="Y134" s="15" t="s">
        <v>706</v>
      </c>
    </row>
    <row r="135" spans="1:27" ht="18" customHeight="1" x14ac:dyDescent="0.15">
      <c r="A135" s="20" t="s">
        <v>213</v>
      </c>
      <c r="B135" s="20" t="s">
        <v>10</v>
      </c>
      <c r="C135" s="30" t="s">
        <v>42</v>
      </c>
      <c r="D135" s="20" t="s">
        <v>349</v>
      </c>
      <c r="E135" s="17" t="s">
        <v>10</v>
      </c>
      <c r="F135" s="17" t="s">
        <v>238</v>
      </c>
      <c r="G135" s="21" t="s">
        <v>673</v>
      </c>
      <c r="H135" s="21"/>
      <c r="I135" s="20"/>
      <c r="J135" s="21"/>
      <c r="K135" s="21" t="s">
        <v>352</v>
      </c>
      <c r="L135" s="23"/>
      <c r="M135" s="20" t="s">
        <v>353</v>
      </c>
      <c r="N135" s="20"/>
      <c r="O135" s="20"/>
      <c r="P135" s="20" t="s">
        <v>558</v>
      </c>
      <c r="Q135" s="20"/>
      <c r="R135" s="22"/>
      <c r="S135" s="22"/>
      <c r="T135" s="22"/>
      <c r="U135" s="22"/>
      <c r="V135" s="22" t="s">
        <v>12</v>
      </c>
      <c r="W135" s="22"/>
      <c r="X135" s="22"/>
      <c r="Y135" s="15" t="s">
        <v>706</v>
      </c>
    </row>
    <row r="136" spans="1:27" ht="18" customHeight="1" x14ac:dyDescent="0.15">
      <c r="A136" s="20" t="s">
        <v>214</v>
      </c>
      <c r="B136" s="20" t="s">
        <v>13</v>
      </c>
      <c r="C136" s="30" t="s">
        <v>14</v>
      </c>
      <c r="D136" s="20" t="s">
        <v>377</v>
      </c>
      <c r="E136" s="17" t="s">
        <v>10</v>
      </c>
      <c r="F136" s="17" t="s">
        <v>238</v>
      </c>
      <c r="G136" s="21" t="s">
        <v>684</v>
      </c>
      <c r="H136" s="21"/>
      <c r="I136" s="20"/>
      <c r="J136" s="21"/>
      <c r="K136" s="21" t="s">
        <v>380</v>
      </c>
      <c r="L136" s="23"/>
      <c r="M136" s="20" t="s">
        <v>381</v>
      </c>
      <c r="N136" s="20"/>
      <c r="O136" s="20"/>
      <c r="P136" s="20" t="s">
        <v>558</v>
      </c>
      <c r="Q136" s="20"/>
      <c r="R136" s="22"/>
      <c r="S136" s="22"/>
      <c r="T136" s="22"/>
      <c r="U136" s="22"/>
      <c r="V136" s="22" t="s">
        <v>12</v>
      </c>
      <c r="W136" s="22"/>
      <c r="X136" s="22"/>
      <c r="Y136" s="15" t="s">
        <v>706</v>
      </c>
      <c r="Z136" s="22"/>
      <c r="AA136" s="22"/>
    </row>
    <row r="137" spans="1:27" ht="18" customHeight="1" x14ac:dyDescent="0.15">
      <c r="A137" s="24" t="s">
        <v>339</v>
      </c>
      <c r="B137" s="20" t="s">
        <v>24</v>
      </c>
      <c r="C137" s="29" t="s">
        <v>17</v>
      </c>
      <c r="D137" s="20" t="s">
        <v>341</v>
      </c>
      <c r="E137" s="17" t="s">
        <v>10</v>
      </c>
      <c r="F137" s="17" t="s">
        <v>238</v>
      </c>
      <c r="G137" s="21" t="s">
        <v>340</v>
      </c>
      <c r="H137" s="21"/>
      <c r="I137" s="20">
        <v>1</v>
      </c>
      <c r="J137" s="21"/>
      <c r="K137" s="21" t="s">
        <v>342</v>
      </c>
      <c r="L137" s="23"/>
      <c r="M137" s="20" t="s">
        <v>343</v>
      </c>
      <c r="N137" s="20"/>
      <c r="O137" s="20"/>
      <c r="P137" s="20" t="s">
        <v>558</v>
      </c>
      <c r="Q137" s="20" t="s">
        <v>646</v>
      </c>
      <c r="R137" s="22"/>
      <c r="S137" s="22"/>
      <c r="T137" s="22"/>
      <c r="U137" s="22"/>
      <c r="V137" s="22"/>
      <c r="W137" s="22"/>
      <c r="X137" s="22"/>
      <c r="Y137" s="15" t="s">
        <v>301</v>
      </c>
    </row>
    <row r="138" spans="1:27" ht="18" customHeight="1" x14ac:dyDescent="0.15">
      <c r="A138" s="20" t="s">
        <v>215</v>
      </c>
      <c r="B138" s="20" t="s">
        <v>10</v>
      </c>
      <c r="C138" s="30" t="s">
        <v>113</v>
      </c>
      <c r="D138" s="20" t="s">
        <v>355</v>
      </c>
      <c r="E138" s="17" t="s">
        <v>10</v>
      </c>
      <c r="F138" s="17" t="s">
        <v>238</v>
      </c>
      <c r="G138" s="21" t="s">
        <v>216</v>
      </c>
      <c r="H138" s="21"/>
      <c r="I138" s="20">
        <v>1</v>
      </c>
      <c r="J138" s="21"/>
      <c r="K138" s="21" t="s">
        <v>444</v>
      </c>
      <c r="L138" s="23"/>
      <c r="M138" s="20" t="s">
        <v>445</v>
      </c>
      <c r="N138" s="20"/>
      <c r="O138" s="20"/>
      <c r="P138" s="20" t="s">
        <v>558</v>
      </c>
      <c r="Q138" s="20" t="s">
        <v>667</v>
      </c>
      <c r="R138" s="22"/>
      <c r="S138" s="22"/>
      <c r="T138" s="22"/>
      <c r="U138" s="22"/>
      <c r="V138" s="22" t="s">
        <v>12</v>
      </c>
      <c r="W138" s="22"/>
      <c r="X138" s="22"/>
      <c r="Y138" s="15" t="s">
        <v>301</v>
      </c>
    </row>
    <row r="139" spans="1:27" ht="18" customHeight="1" x14ac:dyDescent="0.15">
      <c r="A139" s="20" t="s">
        <v>217</v>
      </c>
      <c r="B139" s="20" t="s">
        <v>22</v>
      </c>
      <c r="C139" s="30" t="s">
        <v>87</v>
      </c>
      <c r="D139" s="20" t="s">
        <v>416</v>
      </c>
      <c r="E139" s="17" t="s">
        <v>10</v>
      </c>
      <c r="F139" s="17" t="s">
        <v>238</v>
      </c>
      <c r="G139" s="21" t="s">
        <v>415</v>
      </c>
      <c r="H139" s="21"/>
      <c r="I139" s="20">
        <v>1</v>
      </c>
      <c r="J139" s="21"/>
      <c r="K139" s="21" t="s">
        <v>417</v>
      </c>
      <c r="L139" s="23"/>
      <c r="M139" s="20" t="s">
        <v>418</v>
      </c>
      <c r="N139" s="20"/>
      <c r="O139" s="20"/>
      <c r="P139" s="20" t="s">
        <v>558</v>
      </c>
      <c r="Q139" s="20" t="s">
        <v>667</v>
      </c>
      <c r="R139" s="22"/>
      <c r="S139" s="22"/>
      <c r="T139" s="22"/>
      <c r="U139" s="22"/>
      <c r="V139" s="22" t="s">
        <v>12</v>
      </c>
      <c r="W139" s="22"/>
      <c r="X139" s="22"/>
      <c r="Y139" s="15" t="s">
        <v>301</v>
      </c>
    </row>
    <row r="140" spans="1:27" ht="18" customHeight="1" x14ac:dyDescent="0.15">
      <c r="A140" s="20" t="s">
        <v>218</v>
      </c>
      <c r="B140" s="20" t="s">
        <v>28</v>
      </c>
      <c r="C140" s="30" t="s">
        <v>28</v>
      </c>
      <c r="D140" s="17" t="s">
        <v>302</v>
      </c>
      <c r="E140" s="17" t="s">
        <v>10</v>
      </c>
      <c r="F140" s="17" t="s">
        <v>238</v>
      </c>
      <c r="G140" s="21" t="s">
        <v>219</v>
      </c>
      <c r="H140" s="21"/>
      <c r="I140" s="20">
        <v>1</v>
      </c>
      <c r="J140" s="18"/>
      <c r="K140" s="18" t="s">
        <v>303</v>
      </c>
      <c r="L140" s="19"/>
      <c r="M140" s="17" t="s">
        <v>304</v>
      </c>
      <c r="N140" s="20"/>
      <c r="O140" s="20"/>
      <c r="P140" s="20" t="s">
        <v>558</v>
      </c>
      <c r="Q140" s="20" t="s">
        <v>646</v>
      </c>
      <c r="R140" s="22"/>
      <c r="S140" s="22"/>
      <c r="T140" s="22"/>
      <c r="U140" s="22"/>
      <c r="V140" s="22" t="s">
        <v>12</v>
      </c>
      <c r="W140" s="22"/>
      <c r="X140" s="22"/>
      <c r="Y140" s="15" t="s">
        <v>301</v>
      </c>
    </row>
    <row r="141" spans="1:27" ht="18" customHeight="1" x14ac:dyDescent="0.15">
      <c r="A141" s="20" t="s">
        <v>220</v>
      </c>
      <c r="B141" s="20" t="s">
        <v>10</v>
      </c>
      <c r="C141" s="30" t="s">
        <v>50</v>
      </c>
      <c r="D141" s="20" t="s">
        <v>358</v>
      </c>
      <c r="E141" s="17" t="s">
        <v>10</v>
      </c>
      <c r="F141" s="17" t="s">
        <v>238</v>
      </c>
      <c r="G141" s="21" t="s">
        <v>680</v>
      </c>
      <c r="H141" s="21"/>
      <c r="I141" s="20"/>
      <c r="J141" s="21"/>
      <c r="K141" s="21" t="s">
        <v>361</v>
      </c>
      <c r="L141" s="23"/>
      <c r="M141" s="20" t="s">
        <v>362</v>
      </c>
      <c r="N141" s="20"/>
      <c r="O141" s="20"/>
      <c r="P141" s="20" t="s">
        <v>558</v>
      </c>
      <c r="Q141" s="20"/>
      <c r="R141" s="22"/>
      <c r="S141" s="22"/>
      <c r="T141" s="22"/>
      <c r="U141" s="22"/>
      <c r="V141" s="22" t="s">
        <v>12</v>
      </c>
      <c r="W141" s="22"/>
      <c r="X141" s="22"/>
      <c r="Y141" s="15" t="s">
        <v>706</v>
      </c>
      <c r="Z141" s="22"/>
      <c r="AA141" s="22"/>
    </row>
    <row r="142" spans="1:27" ht="18" customHeight="1" x14ac:dyDescent="0.15">
      <c r="A142" s="20" t="s">
        <v>221</v>
      </c>
      <c r="B142" s="20" t="s">
        <v>13</v>
      </c>
      <c r="C142" s="30" t="s">
        <v>14</v>
      </c>
      <c r="D142" s="20" t="s">
        <v>377</v>
      </c>
      <c r="E142" s="17" t="s">
        <v>10</v>
      </c>
      <c r="F142" s="17" t="s">
        <v>238</v>
      </c>
      <c r="G142" s="21" t="s">
        <v>685</v>
      </c>
      <c r="H142" s="21"/>
      <c r="I142" s="20"/>
      <c r="J142" s="21"/>
      <c r="K142" s="21" t="s">
        <v>378</v>
      </c>
      <c r="L142" s="23"/>
      <c r="M142" s="20" t="s">
        <v>379</v>
      </c>
      <c r="N142" s="20"/>
      <c r="O142" s="20"/>
      <c r="P142" s="20" t="s">
        <v>558</v>
      </c>
      <c r="Q142" s="20"/>
      <c r="R142" s="22"/>
      <c r="S142" s="22"/>
      <c r="T142" s="22"/>
      <c r="U142" s="22"/>
      <c r="V142" s="22" t="s">
        <v>12</v>
      </c>
      <c r="W142" s="22"/>
      <c r="X142" s="22"/>
      <c r="Y142" s="15" t="s">
        <v>706</v>
      </c>
      <c r="Z142" s="22"/>
      <c r="AA142" s="22"/>
    </row>
    <row r="143" spans="1:27" ht="18" customHeight="1" x14ac:dyDescent="0.15">
      <c r="A143" s="20" t="s">
        <v>222</v>
      </c>
      <c r="B143" s="20" t="s">
        <v>13</v>
      </c>
      <c r="C143" s="30" t="s">
        <v>14</v>
      </c>
      <c r="D143" s="20" t="s">
        <v>377</v>
      </c>
      <c r="E143" s="17" t="s">
        <v>10</v>
      </c>
      <c r="F143" s="17" t="s">
        <v>238</v>
      </c>
      <c r="G143" s="21" t="s">
        <v>686</v>
      </c>
      <c r="H143" s="21"/>
      <c r="I143" s="20"/>
      <c r="J143" s="21"/>
      <c r="K143" s="21" t="s">
        <v>378</v>
      </c>
      <c r="L143" s="23"/>
      <c r="M143" s="20" t="s">
        <v>379</v>
      </c>
      <c r="N143" s="20"/>
      <c r="O143" s="20"/>
      <c r="P143" s="20" t="s">
        <v>558</v>
      </c>
      <c r="Q143" s="20"/>
      <c r="R143" s="22"/>
      <c r="S143" s="22"/>
      <c r="T143" s="22"/>
      <c r="U143" s="22"/>
      <c r="V143" s="22" t="s">
        <v>12</v>
      </c>
      <c r="W143" s="22"/>
      <c r="X143" s="22"/>
      <c r="Y143" s="15" t="s">
        <v>706</v>
      </c>
      <c r="Z143" s="22"/>
      <c r="AA143" s="22"/>
    </row>
    <row r="144" spans="1:27" ht="18" customHeight="1" x14ac:dyDescent="0.15">
      <c r="A144" s="20" t="s">
        <v>223</v>
      </c>
      <c r="B144" s="20" t="s">
        <v>17</v>
      </c>
      <c r="C144" s="30" t="s">
        <v>177</v>
      </c>
      <c r="D144" s="20" t="s">
        <v>398</v>
      </c>
      <c r="E144" s="17" t="s">
        <v>10</v>
      </c>
      <c r="F144" s="17" t="s">
        <v>238</v>
      </c>
      <c r="G144" s="21" t="s">
        <v>695</v>
      </c>
      <c r="H144" s="21"/>
      <c r="I144" s="20"/>
      <c r="J144" s="21"/>
      <c r="K144" s="21" t="s">
        <v>413</v>
      </c>
      <c r="L144" s="23"/>
      <c r="M144" s="20" t="s">
        <v>414</v>
      </c>
      <c r="N144" s="20"/>
      <c r="O144" s="20"/>
      <c r="P144" s="20" t="s">
        <v>558</v>
      </c>
      <c r="Q144" s="20"/>
      <c r="R144" s="22"/>
      <c r="S144" s="22"/>
      <c r="T144" s="22"/>
      <c r="U144" s="22"/>
      <c r="V144" s="22" t="s">
        <v>12</v>
      </c>
      <c r="W144" s="22"/>
      <c r="X144" s="22"/>
      <c r="Y144" s="15" t="s">
        <v>706</v>
      </c>
    </row>
    <row r="145" spans="1:27" ht="18" customHeight="1" x14ac:dyDescent="0.15">
      <c r="A145" s="20" t="s">
        <v>224</v>
      </c>
      <c r="B145" s="20" t="s">
        <v>94</v>
      </c>
      <c r="C145" s="30" t="s">
        <v>95</v>
      </c>
      <c r="D145" s="20" t="s">
        <v>423</v>
      </c>
      <c r="E145" s="17" t="s">
        <v>10</v>
      </c>
      <c r="F145" s="17" t="s">
        <v>238</v>
      </c>
      <c r="G145" s="21" t="s">
        <v>698</v>
      </c>
      <c r="H145" s="21"/>
      <c r="I145" s="20"/>
      <c r="J145" s="21"/>
      <c r="K145" s="21" t="s">
        <v>424</v>
      </c>
      <c r="L145" s="23"/>
      <c r="M145" s="20" t="s">
        <v>425</v>
      </c>
      <c r="N145" s="20"/>
      <c r="O145" s="20"/>
      <c r="P145" s="20" t="s">
        <v>558</v>
      </c>
      <c r="Q145" s="20"/>
      <c r="R145" s="22"/>
      <c r="S145" s="22"/>
      <c r="T145" s="22"/>
      <c r="U145" s="22"/>
      <c r="V145" s="22" t="s">
        <v>12</v>
      </c>
      <c r="W145" s="22"/>
      <c r="X145" s="22"/>
      <c r="Y145" s="15" t="s">
        <v>706</v>
      </c>
    </row>
    <row r="146" spans="1:27" ht="18" customHeight="1" x14ac:dyDescent="0.15">
      <c r="A146" s="24" t="s">
        <v>707</v>
      </c>
      <c r="B146" s="20" t="s">
        <v>42</v>
      </c>
      <c r="C146" s="30" t="s">
        <v>159</v>
      </c>
      <c r="D146" s="20" t="s">
        <v>435</v>
      </c>
      <c r="E146" s="17" t="s">
        <v>10</v>
      </c>
      <c r="F146" s="17" t="s">
        <v>238</v>
      </c>
      <c r="G146" s="21" t="s">
        <v>703</v>
      </c>
      <c r="H146" s="21"/>
      <c r="I146" s="20"/>
      <c r="J146" s="21"/>
      <c r="K146" s="21" t="s">
        <v>704</v>
      </c>
      <c r="L146" s="23"/>
      <c r="M146" s="20" t="s">
        <v>705</v>
      </c>
      <c r="N146" s="20"/>
      <c r="O146" s="20"/>
      <c r="P146" s="20" t="s">
        <v>297</v>
      </c>
      <c r="Q146" s="20"/>
      <c r="R146" s="22"/>
      <c r="S146" s="22"/>
      <c r="T146" s="22"/>
      <c r="U146" s="22"/>
      <c r="V146" s="22" t="s">
        <v>12</v>
      </c>
      <c r="W146" s="22"/>
      <c r="X146" s="22"/>
      <c r="Y146" s="15" t="s">
        <v>706</v>
      </c>
    </row>
    <row r="147" spans="1:27" ht="18" customHeight="1" x14ac:dyDescent="0.15">
      <c r="A147" s="24" t="s">
        <v>674</v>
      </c>
      <c r="B147" s="20" t="s">
        <v>10</v>
      </c>
      <c r="C147" s="30" t="s">
        <v>42</v>
      </c>
      <c r="D147" s="20" t="s">
        <v>349</v>
      </c>
      <c r="E147" s="17" t="s">
        <v>10</v>
      </c>
      <c r="F147" s="17" t="s">
        <v>238</v>
      </c>
      <c r="G147" s="21" t="s">
        <v>677</v>
      </c>
      <c r="H147" s="21"/>
      <c r="I147" s="20"/>
      <c r="J147" s="21"/>
      <c r="K147" s="21" t="s">
        <v>675</v>
      </c>
      <c r="L147" s="23"/>
      <c r="M147" s="20" t="s">
        <v>676</v>
      </c>
      <c r="N147" s="20"/>
      <c r="O147" s="20"/>
      <c r="P147" s="20" t="s">
        <v>297</v>
      </c>
      <c r="Q147" s="20"/>
      <c r="R147" s="22"/>
      <c r="S147" s="22"/>
      <c r="T147" s="22"/>
      <c r="U147" s="22"/>
      <c r="V147" s="22" t="s">
        <v>12</v>
      </c>
      <c r="W147" s="22"/>
      <c r="X147" s="22"/>
      <c r="Y147" s="15" t="s">
        <v>706</v>
      </c>
    </row>
    <row r="148" spans="1:27" ht="18" customHeight="1" x14ac:dyDescent="0.15">
      <c r="A148" s="24" t="s">
        <v>708</v>
      </c>
      <c r="B148" s="20" t="s">
        <v>24</v>
      </c>
      <c r="C148" s="47" t="s">
        <v>717</v>
      </c>
      <c r="D148" s="20" t="s">
        <v>713</v>
      </c>
      <c r="E148" s="17" t="s">
        <v>10</v>
      </c>
      <c r="F148" s="17" t="s">
        <v>238</v>
      </c>
      <c r="G148" s="21" t="s">
        <v>721</v>
      </c>
      <c r="H148" s="21"/>
      <c r="I148" s="20"/>
      <c r="J148" s="21"/>
      <c r="K148" s="21" t="s">
        <v>725</v>
      </c>
      <c r="L148" s="23"/>
      <c r="M148" s="20" t="s">
        <v>726</v>
      </c>
      <c r="N148" s="20"/>
      <c r="O148" s="20"/>
      <c r="P148" s="20" t="s">
        <v>297</v>
      </c>
      <c r="Q148" s="17"/>
      <c r="R148" s="22"/>
      <c r="S148" s="22"/>
      <c r="T148" s="22"/>
      <c r="U148" s="22"/>
      <c r="V148" s="22" t="s">
        <v>733</v>
      </c>
      <c r="W148" s="22"/>
      <c r="X148" s="22"/>
      <c r="Y148" s="15" t="s">
        <v>706</v>
      </c>
      <c r="Z148" s="22"/>
      <c r="AA148" s="22"/>
    </row>
    <row r="149" spans="1:27" ht="18" customHeight="1" x14ac:dyDescent="0.15">
      <c r="A149" s="24" t="s">
        <v>709</v>
      </c>
      <c r="B149" s="20" t="s">
        <v>24</v>
      </c>
      <c r="C149" s="20" t="s">
        <v>13</v>
      </c>
      <c r="D149" s="20" t="s">
        <v>714</v>
      </c>
      <c r="E149" s="17" t="s">
        <v>10</v>
      </c>
      <c r="F149" s="17" t="s">
        <v>238</v>
      </c>
      <c r="G149" s="21" t="s">
        <v>722</v>
      </c>
      <c r="H149" s="21"/>
      <c r="I149" s="20"/>
      <c r="J149" s="21"/>
      <c r="K149" s="21" t="s">
        <v>727</v>
      </c>
      <c r="L149" s="23"/>
      <c r="M149" s="20" t="s">
        <v>728</v>
      </c>
      <c r="N149" s="20"/>
      <c r="O149" s="20"/>
      <c r="P149" s="20" t="s">
        <v>297</v>
      </c>
      <c r="Q149" s="17"/>
      <c r="R149" s="22"/>
      <c r="S149" s="22"/>
      <c r="T149" s="22"/>
      <c r="U149" s="22"/>
      <c r="V149" s="22" t="s">
        <v>734</v>
      </c>
      <c r="W149" s="22"/>
      <c r="X149" s="22"/>
      <c r="Y149" s="15" t="s">
        <v>706</v>
      </c>
      <c r="Z149" s="22"/>
      <c r="AA149" s="22"/>
    </row>
    <row r="150" spans="1:27" ht="18" customHeight="1" x14ac:dyDescent="0.15">
      <c r="A150" s="24" t="s">
        <v>710</v>
      </c>
      <c r="B150" s="20" t="s">
        <v>24</v>
      </c>
      <c r="C150" s="20" t="s">
        <v>13</v>
      </c>
      <c r="D150" s="20" t="s">
        <v>714</v>
      </c>
      <c r="E150" s="17" t="s">
        <v>10</v>
      </c>
      <c r="F150" s="17" t="s">
        <v>238</v>
      </c>
      <c r="G150" s="21" t="s">
        <v>723</v>
      </c>
      <c r="H150" s="21"/>
      <c r="I150" s="20"/>
      <c r="J150" s="21"/>
      <c r="K150" s="21" t="s">
        <v>729</v>
      </c>
      <c r="L150" s="23"/>
      <c r="M150" s="20" t="s">
        <v>730</v>
      </c>
      <c r="N150" s="20"/>
      <c r="O150" s="20"/>
      <c r="P150" s="20" t="s">
        <v>297</v>
      </c>
      <c r="Q150" s="17"/>
      <c r="R150" s="22"/>
      <c r="S150" s="22"/>
      <c r="T150" s="22"/>
      <c r="U150" s="22"/>
      <c r="V150" s="22" t="s">
        <v>735</v>
      </c>
      <c r="W150" s="22"/>
      <c r="X150" s="22"/>
      <c r="Y150" s="15" t="s">
        <v>706</v>
      </c>
      <c r="Z150" s="22"/>
      <c r="AA150" s="22"/>
    </row>
    <row r="151" spans="1:27" ht="18" customHeight="1" x14ac:dyDescent="0.15">
      <c r="A151" s="24" t="s">
        <v>711</v>
      </c>
      <c r="B151" s="20" t="s">
        <v>10</v>
      </c>
      <c r="C151" s="30" t="s">
        <v>42</v>
      </c>
      <c r="D151" s="20" t="s">
        <v>715</v>
      </c>
      <c r="E151" s="17" t="s">
        <v>10</v>
      </c>
      <c r="F151" s="17" t="s">
        <v>238</v>
      </c>
      <c r="G151" s="21" t="s">
        <v>724</v>
      </c>
      <c r="H151" s="21"/>
      <c r="I151" s="20"/>
      <c r="J151" s="21"/>
      <c r="K151" s="21" t="s">
        <v>731</v>
      </c>
      <c r="L151" s="23"/>
      <c r="M151" s="20" t="s">
        <v>732</v>
      </c>
      <c r="N151" s="20"/>
      <c r="O151" s="20"/>
      <c r="P151" s="20" t="s">
        <v>297</v>
      </c>
      <c r="Q151" s="17"/>
      <c r="R151" s="22"/>
      <c r="S151" s="22"/>
      <c r="T151" s="22"/>
      <c r="U151" s="22"/>
      <c r="V151" s="22" t="s">
        <v>736</v>
      </c>
      <c r="W151" s="22"/>
      <c r="X151" s="22"/>
      <c r="Y151" s="15" t="s">
        <v>706</v>
      </c>
      <c r="Z151" s="22"/>
      <c r="AA151" s="22"/>
    </row>
    <row r="152" spans="1:27" ht="18" customHeight="1" x14ac:dyDescent="0.15">
      <c r="A152" s="24" t="s">
        <v>712</v>
      </c>
      <c r="B152" s="20" t="s">
        <v>10</v>
      </c>
      <c r="C152" s="29" t="s">
        <v>47</v>
      </c>
      <c r="D152" s="20" t="s">
        <v>716</v>
      </c>
      <c r="E152" s="17" t="s">
        <v>10</v>
      </c>
      <c r="F152" s="17" t="s">
        <v>238</v>
      </c>
      <c r="G152" s="21" t="s">
        <v>718</v>
      </c>
      <c r="H152" s="21"/>
      <c r="I152" s="20"/>
      <c r="J152" s="21"/>
      <c r="K152" s="21" t="s">
        <v>719</v>
      </c>
      <c r="L152" s="23"/>
      <c r="M152" s="20" t="s">
        <v>720</v>
      </c>
      <c r="N152" s="20"/>
      <c r="O152" s="20"/>
      <c r="P152" s="20" t="s">
        <v>297</v>
      </c>
      <c r="Q152" s="17"/>
      <c r="R152" s="22"/>
      <c r="S152" s="22"/>
      <c r="T152" s="22"/>
      <c r="U152" s="22"/>
      <c r="V152" s="22" t="s">
        <v>737</v>
      </c>
      <c r="W152" s="22"/>
      <c r="X152" s="22"/>
      <c r="Y152" s="15" t="s">
        <v>706</v>
      </c>
      <c r="Z152" s="22"/>
      <c r="AA152" s="22"/>
    </row>
    <row r="153" spans="1:27" ht="18" customHeight="1" x14ac:dyDescent="0.15">
      <c r="A153" s="24" t="s">
        <v>740</v>
      </c>
      <c r="B153" s="20" t="s">
        <v>10</v>
      </c>
      <c r="C153" s="30" t="s">
        <v>94</v>
      </c>
      <c r="D153" s="20" t="s">
        <v>344</v>
      </c>
      <c r="E153" s="17" t="s">
        <v>10</v>
      </c>
      <c r="F153" s="17" t="s">
        <v>238</v>
      </c>
      <c r="G153" s="21" t="s">
        <v>742</v>
      </c>
      <c r="H153" s="21"/>
      <c r="I153" s="20"/>
      <c r="J153" s="21"/>
      <c r="K153" s="21" t="s">
        <v>743</v>
      </c>
      <c r="L153" s="23"/>
      <c r="M153" s="20" t="s">
        <v>747</v>
      </c>
      <c r="N153" s="20"/>
      <c r="O153" s="20"/>
      <c r="P153" s="20" t="s">
        <v>297</v>
      </c>
      <c r="Q153" s="17" t="s">
        <v>748</v>
      </c>
      <c r="R153" s="22"/>
      <c r="S153" s="22"/>
      <c r="T153" s="22"/>
      <c r="U153" s="22"/>
      <c r="V153" s="22" t="s">
        <v>738</v>
      </c>
      <c r="W153" s="22"/>
      <c r="X153" s="22"/>
      <c r="Y153" s="15" t="s">
        <v>706</v>
      </c>
      <c r="Z153" s="22"/>
      <c r="AA153" s="22"/>
    </row>
    <row r="154" spans="1:27" ht="18" customHeight="1" x14ac:dyDescent="0.15">
      <c r="A154" s="24" t="s">
        <v>741</v>
      </c>
      <c r="B154" s="20" t="s">
        <v>17</v>
      </c>
      <c r="C154" s="30" t="s">
        <v>76</v>
      </c>
      <c r="D154" s="20" t="s">
        <v>401</v>
      </c>
      <c r="E154" s="17" t="s">
        <v>10</v>
      </c>
      <c r="F154" s="17" t="s">
        <v>238</v>
      </c>
      <c r="G154" s="21" t="s">
        <v>744</v>
      </c>
      <c r="H154" s="21"/>
      <c r="I154" s="20"/>
      <c r="J154" s="21"/>
      <c r="K154" s="21" t="s">
        <v>745</v>
      </c>
      <c r="L154" s="23"/>
      <c r="M154" s="20" t="s">
        <v>746</v>
      </c>
      <c r="N154" s="20"/>
      <c r="O154" s="20"/>
      <c r="P154" s="20" t="s">
        <v>297</v>
      </c>
      <c r="Q154" s="17" t="s">
        <v>748</v>
      </c>
      <c r="R154" s="22"/>
      <c r="S154" s="22"/>
      <c r="T154" s="22"/>
      <c r="U154" s="22"/>
      <c r="V154" s="22" t="s">
        <v>739</v>
      </c>
      <c r="W154" s="22"/>
      <c r="X154" s="22"/>
      <c r="Y154" s="15" t="s">
        <v>706</v>
      </c>
    </row>
    <row r="155" spans="1:27" ht="18" customHeight="1" x14ac:dyDescent="0.15">
      <c r="A155" s="20"/>
      <c r="B155" s="20"/>
      <c r="C155" s="30"/>
      <c r="D155" s="20"/>
      <c r="E155" s="17"/>
      <c r="F155" s="17"/>
      <c r="G155" s="21"/>
      <c r="H155" s="21"/>
      <c r="I155" s="20"/>
      <c r="J155" s="21"/>
      <c r="K155" s="21"/>
      <c r="L155" s="23"/>
      <c r="M155" s="20"/>
      <c r="N155" s="20"/>
      <c r="O155" s="20"/>
      <c r="P155" s="20"/>
      <c r="Q155" s="20"/>
      <c r="R155" s="22"/>
      <c r="S155" s="22"/>
      <c r="T155" s="22"/>
      <c r="U155" s="22"/>
      <c r="V155" s="22"/>
      <c r="W155" s="22"/>
      <c r="X155" s="22"/>
    </row>
    <row r="156" spans="1:27" ht="18" customHeight="1" x14ac:dyDescent="0.15">
      <c r="A156" s="20"/>
      <c r="B156" s="20"/>
      <c r="C156" s="30"/>
      <c r="D156" s="20"/>
      <c r="E156" s="17"/>
      <c r="F156" s="17"/>
      <c r="G156" s="21"/>
      <c r="H156" s="21"/>
      <c r="I156" s="20"/>
      <c r="J156" s="21"/>
      <c r="K156" s="21"/>
      <c r="L156" s="23"/>
      <c r="M156" s="20"/>
      <c r="N156" s="20"/>
      <c r="O156" s="20"/>
      <c r="P156" s="20"/>
      <c r="Q156" s="20"/>
      <c r="R156" s="22"/>
      <c r="S156" s="22"/>
      <c r="T156" s="22"/>
      <c r="U156" s="22"/>
      <c r="V156" s="22"/>
      <c r="W156" s="22"/>
      <c r="X156" s="22"/>
    </row>
    <row r="157" spans="1:27" ht="18" customHeight="1" x14ac:dyDescent="0.15">
      <c r="A157" s="20"/>
      <c r="B157" s="20"/>
      <c r="C157" s="30"/>
      <c r="D157" s="20"/>
      <c r="E157" s="17"/>
      <c r="F157" s="17"/>
      <c r="G157" s="21"/>
      <c r="H157" s="21"/>
      <c r="I157" s="20"/>
      <c r="J157" s="21"/>
      <c r="K157" s="21"/>
      <c r="L157" s="23"/>
      <c r="M157" s="20"/>
      <c r="N157" s="20"/>
      <c r="O157" s="20"/>
      <c r="P157" s="20"/>
      <c r="Q157" s="20"/>
      <c r="R157" s="22"/>
      <c r="S157" s="22"/>
      <c r="T157" s="22"/>
      <c r="U157" s="22"/>
      <c r="V157" s="22"/>
      <c r="W157" s="22"/>
      <c r="X157" s="22"/>
    </row>
    <row r="158" spans="1:27" ht="18" customHeight="1" x14ac:dyDescent="0.15">
      <c r="A158" s="20"/>
      <c r="B158" s="20"/>
      <c r="C158" s="30"/>
      <c r="D158" s="20"/>
      <c r="E158" s="17"/>
      <c r="F158" s="17"/>
      <c r="G158" s="21"/>
      <c r="H158" s="21"/>
      <c r="I158" s="20"/>
      <c r="J158" s="21"/>
      <c r="K158" s="21"/>
      <c r="L158" s="23"/>
      <c r="M158" s="20"/>
      <c r="N158" s="20"/>
      <c r="O158" s="20"/>
      <c r="P158" s="20"/>
      <c r="Q158" s="20"/>
      <c r="R158" s="22"/>
      <c r="S158" s="22"/>
      <c r="T158" s="22"/>
      <c r="U158" s="22"/>
      <c r="V158" s="22"/>
      <c r="W158" s="22"/>
      <c r="X158" s="22"/>
    </row>
    <row r="159" spans="1:27" ht="18" customHeight="1" x14ac:dyDescent="0.15">
      <c r="A159" s="17"/>
      <c r="B159" s="17"/>
      <c r="C159" s="29"/>
      <c r="D159" s="17"/>
      <c r="E159" s="17"/>
      <c r="F159" s="17"/>
      <c r="G159" s="18"/>
      <c r="H159" s="18"/>
      <c r="I159" s="17"/>
      <c r="J159" s="18"/>
      <c r="K159" s="18"/>
      <c r="L159" s="19"/>
      <c r="M159" s="17"/>
      <c r="N159" s="17"/>
      <c r="O159" s="17"/>
      <c r="P159" s="17"/>
      <c r="Q159" s="17"/>
      <c r="Z159" s="22"/>
      <c r="AA159" s="22"/>
    </row>
    <row r="160" spans="1:27" s="22" customFormat="1" ht="18" customHeight="1" x14ac:dyDescent="0.15">
      <c r="A160" s="17"/>
      <c r="B160" s="17"/>
      <c r="C160" s="29"/>
      <c r="D160" s="17"/>
      <c r="E160" s="17"/>
      <c r="F160" s="17"/>
      <c r="G160" s="18"/>
      <c r="H160" s="18"/>
      <c r="I160" s="17"/>
      <c r="J160" s="18"/>
      <c r="K160" s="18"/>
      <c r="L160" s="19"/>
      <c r="M160" s="17"/>
      <c r="N160" s="17"/>
      <c r="O160" s="17"/>
      <c r="P160" s="17"/>
      <c r="Q160" s="20"/>
      <c r="R160" s="15"/>
      <c r="S160" s="15"/>
      <c r="T160" s="15"/>
      <c r="U160" s="15"/>
      <c r="V160" s="15"/>
      <c r="W160" s="15"/>
      <c r="X160" s="15"/>
      <c r="Y160" s="15"/>
      <c r="Z160" s="15"/>
      <c r="AA160" s="15"/>
    </row>
    <row r="161" spans="1:27" s="22" customFormat="1" ht="18" customHeight="1" x14ac:dyDescent="0.15">
      <c r="A161" s="17"/>
      <c r="B161" s="17"/>
      <c r="C161" s="29"/>
      <c r="D161" s="20"/>
      <c r="E161" s="17"/>
      <c r="F161" s="17"/>
      <c r="G161" s="18"/>
      <c r="H161" s="18"/>
      <c r="I161" s="17"/>
      <c r="J161" s="18"/>
      <c r="K161" s="18"/>
      <c r="L161" s="19"/>
      <c r="M161" s="17"/>
      <c r="N161" s="17"/>
      <c r="O161" s="17"/>
      <c r="P161" s="17"/>
      <c r="Q161" s="20"/>
      <c r="R161" s="15"/>
      <c r="S161" s="15"/>
      <c r="T161" s="15"/>
      <c r="U161" s="15"/>
      <c r="V161" s="15"/>
      <c r="W161" s="15"/>
      <c r="X161" s="15"/>
      <c r="Y161" s="15"/>
    </row>
    <row r="162" spans="1:27" s="22" customFormat="1" ht="18" customHeight="1" x14ac:dyDescent="0.15">
      <c r="A162" s="17"/>
      <c r="B162" s="17"/>
      <c r="C162" s="29"/>
      <c r="D162" s="20"/>
      <c r="E162" s="17"/>
      <c r="F162" s="17"/>
      <c r="G162" s="18"/>
      <c r="H162" s="18"/>
      <c r="I162" s="17"/>
      <c r="J162" s="18"/>
      <c r="K162" s="18"/>
      <c r="L162" s="19"/>
      <c r="M162" s="17"/>
      <c r="N162" s="17"/>
      <c r="O162" s="17"/>
      <c r="P162" s="17"/>
      <c r="Q162" s="20"/>
      <c r="R162" s="15"/>
      <c r="S162" s="15"/>
      <c r="T162" s="15"/>
      <c r="U162" s="15"/>
      <c r="V162" s="15"/>
      <c r="W162" s="15"/>
      <c r="X162" s="15"/>
      <c r="Y162" s="15"/>
      <c r="Z162" s="15"/>
      <c r="AA162" s="15"/>
    </row>
    <row r="163" spans="1:27" ht="18" customHeight="1" x14ac:dyDescent="0.15">
      <c r="Q163" s="15">
        <f>COUNTA(C:C)-1-(COUNTA(I:I)-1)</f>
        <v>122</v>
      </c>
      <c r="R163" s="15" t="s">
        <v>654</v>
      </c>
    </row>
  </sheetData>
  <sheetProtection password="CC66" sheet="1" objects="1" scenarios="1"/>
  <sortState ref="A3:AA145">
    <sortCondition ref="A3"/>
  </sortState>
  <mergeCells count="2">
    <mergeCell ref="M1:P1"/>
    <mergeCell ref="D1:G1"/>
  </mergeCells>
  <phoneticPr fontId="1"/>
  <pageMargins left="0.59055118110236227" right="0.59055118110236227" top="0.59055118110236227" bottom="0.59055118110236227" header="0.31496062992125984" footer="0.31496062992125984"/>
  <pageSetup paperSize="9" scale="5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24"/>
  <sheetViews>
    <sheetView showGridLines="0" showRowColHeaders="0" zoomScaleNormal="100" workbookViewId="0">
      <pane xSplit="6" ySplit="2" topLeftCell="G3" activePane="bottomRight" state="frozen"/>
      <selection activeCell="D1" sqref="D1:G1"/>
      <selection pane="topRight" activeCell="D1" sqref="D1:G1"/>
      <selection pane="bottomLeft" activeCell="D1" sqref="D1:G1"/>
      <selection pane="bottomRight" activeCell="D1" sqref="D1:G1"/>
    </sheetView>
  </sheetViews>
  <sheetFormatPr defaultRowHeight="18" customHeight="1" x14ac:dyDescent="0.15"/>
  <cols>
    <col min="1" max="1" width="5.5" style="13" hidden="1" customWidth="1"/>
    <col min="2" max="3" width="3.5" style="13" hidden="1" customWidth="1"/>
    <col min="4" max="4" width="12.625" style="13" customWidth="1"/>
    <col min="5" max="5" width="3.5" style="13" hidden="1" customWidth="1"/>
    <col min="6" max="6" width="5.5" style="13" customWidth="1"/>
    <col min="7" max="7" width="45.625" style="14" customWidth="1"/>
    <col min="8" max="10" width="2.875" style="14" hidden="1" customWidth="1"/>
    <col min="11" max="11" width="19.25" style="14" customWidth="1"/>
    <col min="12" max="12" width="2.875" style="15" hidden="1" customWidth="1"/>
    <col min="13" max="13" width="19.125" style="13" customWidth="1"/>
    <col min="14" max="15" width="2.875" style="13" hidden="1" customWidth="1"/>
    <col min="16" max="16" width="5.5" style="13" customWidth="1"/>
    <col min="17" max="17" width="7.875" style="13" customWidth="1"/>
    <col min="18" max="23" width="2.875" style="15" hidden="1" customWidth="1"/>
    <col min="24" max="24" width="9.5" style="15" hidden="1" customWidth="1"/>
    <col min="25" max="25" width="2.875" style="15" hidden="1" customWidth="1"/>
    <col min="26" max="26" width="9" style="15" hidden="1" customWidth="1"/>
    <col min="27" max="16384" width="9" style="15"/>
  </cols>
  <sheetData>
    <row r="1" spans="1:28" ht="36" customHeight="1" x14ac:dyDescent="0.45">
      <c r="D1" s="49" t="s">
        <v>635</v>
      </c>
      <c r="E1" s="49"/>
      <c r="F1" s="49"/>
      <c r="G1" s="49"/>
      <c r="M1" s="48" t="str">
        <f>ﾏｽﾀｰ!M1</f>
        <v>令和6年12月1日現在</v>
      </c>
      <c r="N1" s="48"/>
      <c r="O1" s="48"/>
      <c r="P1" s="48"/>
      <c r="Q1" s="48"/>
    </row>
    <row r="2" spans="1:28" s="13" customFormat="1" ht="36" customHeight="1" x14ac:dyDescent="0.15">
      <c r="A2" s="16" t="s">
        <v>0</v>
      </c>
      <c r="B2" s="16" t="s">
        <v>3</v>
      </c>
      <c r="C2" s="28" t="s">
        <v>4</v>
      </c>
      <c r="D2" s="32" t="s">
        <v>631</v>
      </c>
      <c r="E2" s="32" t="s">
        <v>236</v>
      </c>
      <c r="F2" s="33" t="s">
        <v>633</v>
      </c>
      <c r="G2" s="32" t="s">
        <v>636</v>
      </c>
      <c r="H2" s="32" t="s">
        <v>1</v>
      </c>
      <c r="I2" s="32" t="s">
        <v>2</v>
      </c>
      <c r="J2" s="32" t="s">
        <v>5</v>
      </c>
      <c r="K2" s="32" t="s">
        <v>637</v>
      </c>
      <c r="L2" s="32" t="s">
        <v>6</v>
      </c>
      <c r="M2" s="32" t="s">
        <v>7</v>
      </c>
      <c r="N2" s="32" t="s">
        <v>8</v>
      </c>
      <c r="O2" s="32" t="s">
        <v>9</v>
      </c>
      <c r="P2" s="33" t="s">
        <v>634</v>
      </c>
      <c r="Q2" s="33" t="s">
        <v>644</v>
      </c>
      <c r="R2" s="31" t="s">
        <v>298</v>
      </c>
      <c r="S2" s="27" t="s">
        <v>298</v>
      </c>
      <c r="T2" s="27" t="s">
        <v>298</v>
      </c>
      <c r="U2" s="27" t="s">
        <v>298</v>
      </c>
      <c r="V2" s="27" t="s">
        <v>298</v>
      </c>
      <c r="W2" s="27" t="s">
        <v>298</v>
      </c>
      <c r="X2" s="27" t="s">
        <v>298</v>
      </c>
      <c r="Y2" s="27" t="s">
        <v>298</v>
      </c>
      <c r="Z2" s="27" t="s">
        <v>300</v>
      </c>
    </row>
    <row r="3" spans="1:28" s="22" customFormat="1" ht="18" customHeight="1" x14ac:dyDescent="0.15">
      <c r="A3" s="17" t="str">
        <f>IF(ﾏｽﾀｰ!$A4="","",IF(ﾏｽﾀｰ!$I4=1,"",ﾏｽﾀｰ!A4))</f>
        <v>0041</v>
      </c>
      <c r="B3" s="17" t="str">
        <f>IF(ﾏｽﾀｰ!$A4="","",IF(ﾏｽﾀｰ!$I4=1,"",ﾏｽﾀｰ!B4))</f>
        <v>01</v>
      </c>
      <c r="C3" s="17" t="str">
        <f>IF(ﾏｽﾀｰ!$A4="","",IF(ﾏｽﾀｰ!$I4=1,"",ﾏｽﾀｰ!C4))</f>
        <v>01</v>
      </c>
      <c r="D3" s="17" t="str">
        <f>IF(ﾏｽﾀｰ!$A4="","",IF(ﾏｽﾀｰ!$I4=1,"",ﾏｽﾀｰ!D4))</f>
        <v>北海道</v>
      </c>
      <c r="E3" s="17" t="str">
        <f>IF(ﾏｽﾀｰ!$A4="","",IF(ﾏｽﾀｰ!$I4=1,"",ﾏｽﾀｰ!E4))</f>
        <v>01</v>
      </c>
      <c r="F3" s="17" t="str">
        <f>IF(ﾏｽﾀｰ!$A4="","",IF(ﾏｽﾀｰ!$I4=1,"",ﾏｽﾀｰ!F4))</f>
        <v>休</v>
      </c>
      <c r="G3" s="18" t="str">
        <f>IF(ﾏｽﾀｰ!$A4="","",IF(ﾏｽﾀｰ!$I4=1,"",ﾏｽﾀｰ!G4))</f>
        <v>休暇村  支笏湖</v>
      </c>
      <c r="H3" s="18">
        <f>IF(ﾏｽﾀｰ!$A4="","",IF(ﾏｽﾀｰ!$I4=1,"",ﾏｽﾀｰ!H4))</f>
        <v>0</v>
      </c>
      <c r="I3" s="18">
        <f>IF(ﾏｽﾀｰ!$A4="","",IF(ﾏｽﾀｰ!$I4=1,"",ﾏｽﾀｰ!I4))</f>
        <v>0</v>
      </c>
      <c r="J3" s="18">
        <f>IF(ﾏｽﾀｰ!$A4="","",IF(ﾏｽﾀｰ!$I4=1,"",ﾏｽﾀｰ!J4))</f>
        <v>0</v>
      </c>
      <c r="K3" s="18" t="str">
        <f>IF(ﾏｽﾀｰ!$A4="","",IF(ﾏｽﾀｰ!$I4=1,"",ﾏｽﾀｰ!K4))</f>
        <v>千歳市</v>
      </c>
      <c r="L3" s="18">
        <f>IF(ﾏｽﾀｰ!$A4="","",IF(ﾏｽﾀｰ!$I4=1,"",ﾏｽﾀｰ!L4))</f>
        <v>0</v>
      </c>
      <c r="M3" s="17" t="str">
        <f>IF(ﾏｽﾀｰ!$A4="","",IF(ﾏｽﾀｰ!$I4=1,"",ﾏｽﾀｰ!M4))</f>
        <v>0123-25-2201</v>
      </c>
      <c r="N3" s="17">
        <f>IF(ﾏｽﾀｰ!$A4="","",IF(ﾏｽﾀｰ!$I4=1,"",ﾏｽﾀｰ!N4))</f>
        <v>0</v>
      </c>
      <c r="O3" s="17">
        <f>IF(ﾏｽﾀｰ!$A4="","",IF(ﾏｽﾀｰ!$I4=1,"",ﾏｽﾀｰ!O4))</f>
        <v>0</v>
      </c>
      <c r="P3" s="17" t="str">
        <f>IF(ﾏｽﾀｰ!$A4="","",IF(ﾏｽﾀｰ!$I4=1,"",ﾏｽﾀｰ!P4))</f>
        <v>前</v>
      </c>
      <c r="Q3" s="17" t="str">
        <f>IF(ﾏｽﾀｰ!$A4="","",IF(OR(ﾏｽﾀｰ!$I4=1,ﾏｽﾀｰ!$Q4=0),"",ﾏｽﾀｰ!Q4))</f>
        <v/>
      </c>
      <c r="R3" s="46">
        <f>IF(ﾏｽﾀｰ!$A4="","",IF(ﾏｽﾀｰ!$I4=1,"",ﾏｽﾀｰ!Q4))</f>
        <v>0</v>
      </c>
      <c r="S3" s="46">
        <f>IF(ﾏｽﾀｰ!$A4="","",IF(ﾏｽﾀｰ!$I4=1,"",ﾏｽﾀｰ!R4))</f>
        <v>0</v>
      </c>
      <c r="T3" s="46">
        <f>IF(ﾏｽﾀｰ!$A4="","",IF(ﾏｽﾀｰ!$I4=1,"",ﾏｽﾀｰ!S4))</f>
        <v>0</v>
      </c>
      <c r="U3" s="46">
        <f>IF(ﾏｽﾀｰ!$A4="","",IF(ﾏｽﾀｰ!$I4=1,"",ﾏｽﾀｰ!T4))</f>
        <v>0</v>
      </c>
      <c r="V3" s="46">
        <f>IF(ﾏｽﾀｰ!$A4="","",IF(ﾏｽﾀｰ!$I4=1,"",ﾏｽﾀｰ!U4))</f>
        <v>0</v>
      </c>
      <c r="W3" s="46">
        <f>IF(ﾏｽﾀｰ!$A4="","",IF(ﾏｽﾀｰ!$I4=1,"",ﾏｽﾀｰ!V4))</f>
        <v>0</v>
      </c>
      <c r="X3" s="46" t="str">
        <f>IF(ﾏｽﾀｰ!$A4="","",IF(ﾏｽﾀｰ!$I4=1,"",ﾏｽﾀｰ!W4))</f>
        <v>00000000</v>
      </c>
      <c r="Y3" s="46">
        <f>IF(ﾏｽﾀｰ!$A4="","",IF(ﾏｽﾀｰ!$I4=1,"",ﾏｽﾀｰ!X4))</f>
        <v>0</v>
      </c>
      <c r="Z3" s="46" t="str">
        <f>IF(ﾏｽﾀｰ!$A4="","",IF(ﾏｽﾀｰ!$I4=1,"",ﾏｽﾀｰ!Y4))</f>
        <v>https://www.qkamura.or.jp/</v>
      </c>
      <c r="AA3" s="15"/>
      <c r="AB3" s="15"/>
    </row>
    <row r="4" spans="1:28" s="22" customFormat="1" ht="18" customHeight="1" x14ac:dyDescent="0.15">
      <c r="A4" s="17" t="str">
        <f>IF(ﾏｽﾀｰ!$A46="","",IF(ﾏｽﾀｰ!$I46=1,"",ﾏｽﾀｰ!A46))</f>
        <v>0131</v>
      </c>
      <c r="B4" s="17" t="str">
        <f>IF(ﾏｽﾀｰ!$A46="","",IF(ﾏｽﾀｰ!$I46=1,"",ﾏｽﾀｰ!B46))</f>
        <v>01</v>
      </c>
      <c r="C4" s="17" t="str">
        <f>IF(ﾏｽﾀｰ!$A46="","",IF(ﾏｽﾀｰ!$I46=1,"",ﾏｽﾀｰ!C46))</f>
        <v>01</v>
      </c>
      <c r="D4" s="17" t="str">
        <f>IF(ﾏｽﾀｰ!$A46="","",IF(ﾏｽﾀｰ!$I46=1,"",ﾏｽﾀｰ!D46))</f>
        <v>北海道</v>
      </c>
      <c r="E4" s="17" t="str">
        <f>IF(ﾏｽﾀｰ!$A46="","",IF(ﾏｽﾀｰ!$I46=1,"",ﾏｽﾀｰ!E46))</f>
        <v>04</v>
      </c>
      <c r="F4" s="17" t="str">
        <f>IF(ﾏｽﾀｰ!$A46="","",IF(ﾏｽﾀｰ!$I46=1,"",ﾏｽﾀｰ!F46))</f>
        <v>ワ</v>
      </c>
      <c r="G4" s="18" t="str">
        <f>IF(ﾏｽﾀｰ!$A46="","",IF(ﾏｽﾀｰ!$I46=1,"",ﾏｽﾀｰ!G46))</f>
        <v>ホテルグレイスリー  札幌</v>
      </c>
      <c r="H4" s="18">
        <f>IF(ﾏｽﾀｰ!$A46="","",IF(ﾏｽﾀｰ!$I46=1,"",ﾏｽﾀｰ!H46))</f>
        <v>0</v>
      </c>
      <c r="I4" s="18">
        <f>IF(ﾏｽﾀｰ!$A46="","",IF(ﾏｽﾀｰ!$I46=1,"",ﾏｽﾀｰ!I46))</f>
        <v>0</v>
      </c>
      <c r="J4" s="18">
        <f>IF(ﾏｽﾀｰ!$A46="","",IF(ﾏｽﾀｰ!$I46=1,"",ﾏｽﾀｰ!J46))</f>
        <v>0</v>
      </c>
      <c r="K4" s="18" t="str">
        <f>IF(ﾏｽﾀｰ!$A46="","",IF(ﾏｽﾀｰ!$I46=1,"",ﾏｽﾀｰ!K46))</f>
        <v>札幌市</v>
      </c>
      <c r="L4" s="18">
        <f>IF(ﾏｽﾀｰ!$A46="","",IF(ﾏｽﾀｰ!$I46=1,"",ﾏｽﾀｰ!L46))</f>
        <v>0</v>
      </c>
      <c r="M4" s="17" t="str">
        <f>IF(ﾏｽﾀｰ!$A46="","",IF(ﾏｽﾀｰ!$I46=1,"",ﾏｽﾀｰ!M46))</f>
        <v>011-251-3211</v>
      </c>
      <c r="N4" s="17">
        <f>IF(ﾏｽﾀｰ!$A46="","",IF(ﾏｽﾀｰ!$I46=1,"",ﾏｽﾀｰ!N46))</f>
        <v>0</v>
      </c>
      <c r="O4" s="17">
        <f>IF(ﾏｽﾀｰ!$A46="","",IF(ﾏｽﾀｰ!$I46=1,"",ﾏｽﾀｰ!O46))</f>
        <v>0</v>
      </c>
      <c r="P4" s="17" t="str">
        <f>IF(ﾏｽﾀｰ!$A46="","",IF(ﾏｽﾀｰ!$I46=1,"",ﾏｽﾀｰ!P46))</f>
        <v>後</v>
      </c>
      <c r="Q4" s="17" t="str">
        <f>IF(ﾏｽﾀｰ!$A46="","",IF(OR(ﾏｽﾀｰ!$I46=1,ﾏｽﾀｰ!$Q46=0),"",ﾏｽﾀｰ!Q46))</f>
        <v/>
      </c>
      <c r="R4" s="46">
        <f>IF(ﾏｽﾀｰ!$A52="","",IF(ﾏｽﾀｰ!$I52=1,"",ﾏｽﾀｰ!Q52))</f>
        <v>0</v>
      </c>
      <c r="S4" s="46">
        <f>IF(ﾏｽﾀｰ!$A52="","",IF(ﾏｽﾀｰ!$I52=1,"",ﾏｽﾀｰ!R52))</f>
        <v>0</v>
      </c>
      <c r="T4" s="46">
        <f>IF(ﾏｽﾀｰ!$A52="","",IF(ﾏｽﾀｰ!$I52=1,"",ﾏｽﾀｰ!S52))</f>
        <v>0</v>
      </c>
      <c r="U4" s="46">
        <f>IF(ﾏｽﾀｰ!$A52="","",IF(ﾏｽﾀｰ!$I52=1,"",ﾏｽﾀｰ!T52))</f>
        <v>0</v>
      </c>
      <c r="V4" s="46">
        <f>IF(ﾏｽﾀｰ!$A52="","",IF(ﾏｽﾀｰ!$I52=1,"",ﾏｽﾀｰ!U52))</f>
        <v>0</v>
      </c>
      <c r="W4" s="46">
        <f>IF(ﾏｽﾀｰ!$A52="","",IF(ﾏｽﾀｰ!$I52=1,"",ﾏｽﾀｰ!V52))</f>
        <v>0</v>
      </c>
      <c r="X4" s="46">
        <f>IF(ﾏｽﾀｰ!$A52="","",IF(ﾏｽﾀｰ!$I52=1,"",ﾏｽﾀｰ!W52))</f>
        <v>0</v>
      </c>
      <c r="Y4" s="46">
        <f>IF(ﾏｽﾀｰ!$A52="","",IF(ﾏｽﾀｰ!$I52=1,"",ﾏｽﾀｰ!X52))</f>
        <v>0</v>
      </c>
      <c r="Z4" s="46" t="str">
        <f>IF(ﾏｽﾀｰ!$A52="","",IF(ﾏｽﾀｰ!$I52=1,"",ﾏｽﾀｰ!Y52))</f>
        <v>http://whg-hotels.jp/</v>
      </c>
      <c r="AA4" s="15"/>
      <c r="AB4" s="15"/>
    </row>
    <row r="5" spans="1:28" s="22" customFormat="1" ht="18" customHeight="1" x14ac:dyDescent="0.15">
      <c r="A5" s="17" t="str">
        <f>IF(ﾏｽﾀｰ!$A62="","",IF(ﾏｽﾀｰ!$I62=1,"",ﾏｽﾀｰ!A62))</f>
        <v>0157</v>
      </c>
      <c r="B5" s="17" t="str">
        <f>IF(ﾏｽﾀｰ!$A62="","",IF(ﾏｽﾀｰ!$I62=1,"",ﾏｽﾀｰ!B62))</f>
        <v>01</v>
      </c>
      <c r="C5" s="17" t="str">
        <f>IF(ﾏｽﾀｰ!$A62="","",IF(ﾏｽﾀｰ!$I62=1,"",ﾏｽﾀｰ!C62))</f>
        <v>01</v>
      </c>
      <c r="D5" s="17" t="str">
        <f>IF(ﾏｽﾀｰ!$A62="","",IF(ﾏｽﾀｰ!$I62=1,"",ﾏｽﾀｰ!D62))</f>
        <v>北海道</v>
      </c>
      <c r="E5" s="17" t="str">
        <f>IF(ﾏｽﾀｰ!$A62="","",IF(ﾏｽﾀｰ!$I62=1,"",ﾏｽﾀｰ!E62))</f>
        <v>05</v>
      </c>
      <c r="F5" s="17" t="str">
        <f>IF(ﾏｽﾀｰ!$A62="","",IF(ﾏｽﾀｰ!$I62=1,"",ﾏｽﾀｰ!F62))</f>
        <v>ワ</v>
      </c>
      <c r="G5" s="18" t="str">
        <f>IF(ﾏｽﾀｰ!$A62="","",IF(ﾏｽﾀｰ!$I62=1,"",ﾏｽﾀｰ!G62))</f>
        <v>札幌  ワシントンホテルプラザ</v>
      </c>
      <c r="H5" s="18">
        <f>IF(ﾏｽﾀｰ!$A62="","",IF(ﾏｽﾀｰ!$I62=1,"",ﾏｽﾀｰ!H62))</f>
        <v>0</v>
      </c>
      <c r="I5" s="18">
        <f>IF(ﾏｽﾀｰ!$A62="","",IF(ﾏｽﾀｰ!$I62=1,"",ﾏｽﾀｰ!I62))</f>
        <v>0</v>
      </c>
      <c r="J5" s="18">
        <f>IF(ﾏｽﾀｰ!$A62="","",IF(ﾏｽﾀｰ!$I62=1,"",ﾏｽﾀｰ!J62))</f>
        <v>0</v>
      </c>
      <c r="K5" s="18" t="str">
        <f>IF(ﾏｽﾀｰ!$A62="","",IF(ﾏｽﾀｰ!$I62=1,"",ﾏｽﾀｰ!K62))</f>
        <v>札幌市北区</v>
      </c>
      <c r="L5" s="18">
        <f>IF(ﾏｽﾀｰ!$A62="","",IF(ﾏｽﾀｰ!$I62=1,"",ﾏｽﾀｰ!L62))</f>
        <v>0</v>
      </c>
      <c r="M5" s="17" t="str">
        <f>IF(ﾏｽﾀｰ!$A62="","",IF(ﾏｽﾀｰ!$I62=1,"",ﾏｽﾀｰ!M62))</f>
        <v>011-708-0410</v>
      </c>
      <c r="N5" s="17">
        <f>IF(ﾏｽﾀｰ!$A62="","",IF(ﾏｽﾀｰ!$I62=1,"",ﾏｽﾀｰ!N62))</f>
        <v>0</v>
      </c>
      <c r="O5" s="17">
        <f>IF(ﾏｽﾀｰ!$A62="","",IF(ﾏｽﾀｰ!$I62=1,"",ﾏｽﾀｰ!O62))</f>
        <v>0</v>
      </c>
      <c r="P5" s="17" t="str">
        <f>IF(ﾏｽﾀｰ!$A62="","",IF(ﾏｽﾀｰ!$I62=1,"",ﾏｽﾀｰ!P62))</f>
        <v>後</v>
      </c>
      <c r="Q5" s="17" t="str">
        <f>IF(ﾏｽﾀｰ!$A62="","",IF(OR(ﾏｽﾀｰ!$I62=1,ﾏｽﾀｰ!$Q62=0),"",ﾏｽﾀｰ!Q62))</f>
        <v/>
      </c>
      <c r="R5" s="46">
        <f>IF(ﾏｽﾀｰ!$A17="","",IF(ﾏｽﾀｰ!$I17=1,"",ﾏｽﾀｰ!Q17))</f>
        <v>0</v>
      </c>
      <c r="S5" s="46">
        <f>IF(ﾏｽﾀｰ!$A17="","",IF(ﾏｽﾀｰ!$I17=1,"",ﾏｽﾀｰ!R17))</f>
        <v>0</v>
      </c>
      <c r="T5" s="46">
        <f>IF(ﾏｽﾀｰ!$A17="","",IF(ﾏｽﾀｰ!$I17=1,"",ﾏｽﾀｰ!S17))</f>
        <v>0</v>
      </c>
      <c r="U5" s="46">
        <f>IF(ﾏｽﾀｰ!$A17="","",IF(ﾏｽﾀｰ!$I17=1,"",ﾏｽﾀｰ!T17))</f>
        <v>0</v>
      </c>
      <c r="V5" s="46">
        <f>IF(ﾏｽﾀｰ!$A17="","",IF(ﾏｽﾀｰ!$I17=1,"",ﾏｽﾀｰ!U17))</f>
        <v>0</v>
      </c>
      <c r="W5" s="46">
        <f>IF(ﾏｽﾀｰ!$A17="","",IF(ﾏｽﾀｰ!$I17=1,"",ﾏｽﾀｰ!V17))</f>
        <v>0</v>
      </c>
      <c r="X5" s="46" t="str">
        <f>IF(ﾏｽﾀｰ!$A17="","",IF(ﾏｽﾀｰ!$I17=1,"",ﾏｽﾀｰ!W17))</f>
        <v>00000000</v>
      </c>
      <c r="Y5" s="46">
        <f>IF(ﾏｽﾀｰ!$A17="","",IF(ﾏｽﾀｰ!$I17=1,"",ﾏｽﾀｰ!X17))</f>
        <v>0</v>
      </c>
      <c r="Z5" s="46" t="str">
        <f>IF(ﾏｽﾀｰ!$A17="","",IF(ﾏｽﾀｰ!$I17=1,"",ﾏｽﾀｰ!Y17))</f>
        <v>https://www.qkamura.or.jp/</v>
      </c>
      <c r="AA5" s="15"/>
    </row>
    <row r="6" spans="1:28" s="22" customFormat="1" ht="18" customHeight="1" x14ac:dyDescent="0.15">
      <c r="A6" s="17" t="str">
        <f>IF(ﾏｽﾀｰ!$A148="","",IF(ﾏｽﾀｰ!$I148=1,"",ﾏｽﾀｰ!A148))</f>
        <v>0872</v>
      </c>
      <c r="B6" s="17" t="str">
        <f>IF(ﾏｽﾀｰ!$A148="","",IF(ﾏｽﾀｰ!$I148=1,"",ﾏｽﾀｰ!B148))</f>
        <v>02</v>
      </c>
      <c r="C6" s="17" t="str">
        <f>IF(ﾏｽﾀｰ!$A148="","",IF(ﾏｽﾀｰ!$I148=1,"",ﾏｽﾀｰ!C148))</f>
        <v>02</v>
      </c>
      <c r="D6" s="17" t="str">
        <f>IF(ﾏｽﾀｰ!$A148="","",IF(ﾏｽﾀｰ!$I148=1,"",ﾏｽﾀｰ!D148))</f>
        <v>青森県</v>
      </c>
      <c r="E6" s="17" t="str">
        <f>IF(ﾏｽﾀｰ!$A148="","",IF(ﾏｽﾀｰ!$I148=1,"",ﾏｽﾀｰ!E148))</f>
        <v>03</v>
      </c>
      <c r="F6" s="17" t="str">
        <f>IF(ﾏｽﾀｰ!$A148="","",IF(ﾏｽﾀｰ!$I148=1,"",ﾏｽﾀｰ!F148))</f>
        <v>か</v>
      </c>
      <c r="G6" s="18" t="str">
        <f>IF(ﾏｽﾀｰ!$A148="","",IF(ﾏｽﾀｰ!$I148=1,"",ﾏｽﾀｰ!G148))</f>
        <v>亀の井ホテル  青森かまど</v>
      </c>
      <c r="H6" s="18">
        <f>IF(ﾏｽﾀｰ!$A148="","",IF(ﾏｽﾀｰ!$I148=1,"",ﾏｽﾀｰ!H148))</f>
        <v>0</v>
      </c>
      <c r="I6" s="18">
        <f>IF(ﾏｽﾀｰ!$A148="","",IF(ﾏｽﾀｰ!$I148=1,"",ﾏｽﾀｰ!I148))</f>
        <v>0</v>
      </c>
      <c r="J6" s="18">
        <f>IF(ﾏｽﾀｰ!$A148="","",IF(ﾏｽﾀｰ!$I148=1,"",ﾏｽﾀｰ!J148))</f>
        <v>0</v>
      </c>
      <c r="K6" s="18" t="str">
        <f>IF(ﾏｽﾀｰ!$A148="","",IF(ﾏｽﾀｰ!$I148=1,"",ﾏｽﾀｰ!K148))</f>
        <v>上北郡野辺地町</v>
      </c>
      <c r="L6" s="18">
        <f>IF(ﾏｽﾀｰ!$A148="","",IF(ﾏｽﾀｰ!$I148=1,"",ﾏｽﾀｰ!L148))</f>
        <v>0</v>
      </c>
      <c r="M6" s="17" t="str">
        <f>IF(ﾏｽﾀｰ!$A148="","",IF(ﾏｽﾀｰ!$I148=1,"",ﾏｽﾀｰ!M148))</f>
        <v>0175-64-3131</v>
      </c>
      <c r="N6" s="17">
        <f>IF(ﾏｽﾀｰ!$A148="","",IF(ﾏｽﾀｰ!$I148=1,"",ﾏｽﾀｰ!N148))</f>
        <v>0</v>
      </c>
      <c r="O6" s="17">
        <f>IF(ﾏｽﾀｰ!$A148="","",IF(ﾏｽﾀｰ!$I148=1,"",ﾏｽﾀｰ!O148))</f>
        <v>0</v>
      </c>
      <c r="P6" s="17" t="str">
        <f>IF(ﾏｽﾀｰ!$A148="","",IF(ﾏｽﾀｰ!$I148=1,"",ﾏｽﾀｰ!P148))</f>
        <v>後</v>
      </c>
      <c r="Q6" s="17" t="str">
        <f>IF(ﾏｽﾀｰ!$A148="","",IF(OR(ﾏｽﾀｰ!$I148=1,ﾏｽﾀｰ!$Q148=0),"",ﾏｽﾀｰ!Q148))</f>
        <v/>
      </c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</row>
    <row r="7" spans="1:28" s="22" customFormat="1" ht="18" customHeight="1" x14ac:dyDescent="0.15">
      <c r="A7" s="17" t="str">
        <f>IF(ﾏｽﾀｰ!$A5="","",IF(ﾏｽﾀｰ!$I5=1,"",ﾏｽﾀｰ!A5))</f>
        <v>0042</v>
      </c>
      <c r="B7" s="17" t="str">
        <f>IF(ﾏｽﾀｰ!$A5="","",IF(ﾏｽﾀｰ!$I5=1,"",ﾏｽﾀｰ!B5))</f>
        <v>02</v>
      </c>
      <c r="C7" s="17" t="str">
        <f>IF(ﾏｽﾀｰ!$A5="","",IF(ﾏｽﾀｰ!$I5=1,"",ﾏｽﾀｰ!C5))</f>
        <v>03</v>
      </c>
      <c r="D7" s="17" t="str">
        <f>IF(ﾏｽﾀｰ!$A5="","",IF(ﾏｽﾀｰ!$I5=1,"",ﾏｽﾀｰ!D5))</f>
        <v>岩手県</v>
      </c>
      <c r="E7" s="17" t="str">
        <f>IF(ﾏｽﾀｰ!$A5="","",IF(ﾏｽﾀｰ!$I5=1,"",ﾏｽﾀｰ!E5))</f>
        <v>01</v>
      </c>
      <c r="F7" s="17" t="str">
        <f>IF(ﾏｽﾀｰ!$A5="","",IF(ﾏｽﾀｰ!$I5=1,"",ﾏｽﾀｰ!F5))</f>
        <v>休</v>
      </c>
      <c r="G7" s="18" t="str">
        <f>IF(ﾏｽﾀｰ!$A5="","",IF(ﾏｽﾀｰ!$I5=1,"",ﾏｽﾀｰ!G5))</f>
        <v>休暇村  岩手網張温泉</v>
      </c>
      <c r="H7" s="18">
        <f>IF(ﾏｽﾀｰ!$A5="","",IF(ﾏｽﾀｰ!$I5=1,"",ﾏｽﾀｰ!H5))</f>
        <v>0</v>
      </c>
      <c r="I7" s="18">
        <f>IF(ﾏｽﾀｰ!$A5="","",IF(ﾏｽﾀｰ!$I5=1,"",ﾏｽﾀｰ!I5))</f>
        <v>0</v>
      </c>
      <c r="J7" s="18">
        <f>IF(ﾏｽﾀｰ!$A5="","",IF(ﾏｽﾀｰ!$I5=1,"",ﾏｽﾀｰ!J5))</f>
        <v>0</v>
      </c>
      <c r="K7" s="18" t="str">
        <f>IF(ﾏｽﾀｰ!$A5="","",IF(ﾏｽﾀｰ!$I5=1,"",ﾏｽﾀｰ!K5))</f>
        <v>岩手郡雫石町</v>
      </c>
      <c r="L7" s="18">
        <f>IF(ﾏｽﾀｰ!$A5="","",IF(ﾏｽﾀｰ!$I5=1,"",ﾏｽﾀｰ!L5))</f>
        <v>0</v>
      </c>
      <c r="M7" s="17" t="str">
        <f>IF(ﾏｽﾀｰ!$A5="","",IF(ﾏｽﾀｰ!$I5=1,"",ﾏｽﾀｰ!M5))</f>
        <v>019-693-2211</v>
      </c>
      <c r="N7" s="17">
        <f>IF(ﾏｽﾀｰ!$A5="","",IF(ﾏｽﾀｰ!$I5=1,"",ﾏｽﾀｰ!N5))</f>
        <v>0</v>
      </c>
      <c r="O7" s="17">
        <f>IF(ﾏｽﾀｰ!$A5="","",IF(ﾏｽﾀｰ!$I5=1,"",ﾏｽﾀｰ!O5))</f>
        <v>0</v>
      </c>
      <c r="P7" s="17" t="str">
        <f>IF(ﾏｽﾀｰ!$A5="","",IF(ﾏｽﾀｰ!$I5=1,"",ﾏｽﾀｰ!P5))</f>
        <v>前</v>
      </c>
      <c r="Q7" s="17" t="str">
        <f>IF(ﾏｽﾀｰ!$A5="","",IF(OR(ﾏｽﾀｰ!$I5=1,ﾏｽﾀｰ!$Q5=0),"",ﾏｽﾀｰ!Q5))</f>
        <v/>
      </c>
      <c r="R7" s="46">
        <f>IF(ﾏｽﾀｰ!$A46="","",IF(ﾏｽﾀｰ!$I46=1,"",ﾏｽﾀｰ!Q46))</f>
        <v>0</v>
      </c>
      <c r="S7" s="46">
        <f>IF(ﾏｽﾀｰ!$A46="","",IF(ﾏｽﾀｰ!$I46=1,"",ﾏｽﾀｰ!R46))</f>
        <v>0</v>
      </c>
      <c r="T7" s="46">
        <f>IF(ﾏｽﾀｰ!$A46="","",IF(ﾏｽﾀｰ!$I46=1,"",ﾏｽﾀｰ!S46))</f>
        <v>0</v>
      </c>
      <c r="U7" s="46">
        <f>IF(ﾏｽﾀｰ!$A46="","",IF(ﾏｽﾀｰ!$I46=1,"",ﾏｽﾀｰ!T46))</f>
        <v>0</v>
      </c>
      <c r="V7" s="46">
        <f>IF(ﾏｽﾀｰ!$A46="","",IF(ﾏｽﾀｰ!$I46=1,"",ﾏｽﾀｰ!U46))</f>
        <v>0</v>
      </c>
      <c r="W7" s="46">
        <f>IF(ﾏｽﾀｰ!$A46="","",IF(ﾏｽﾀｰ!$I46=1,"",ﾏｽﾀｰ!V46))</f>
        <v>0</v>
      </c>
      <c r="X7" s="46" t="str">
        <f>IF(ﾏｽﾀｰ!$A46="","",IF(ﾏｽﾀｰ!$I46=1,"",ﾏｽﾀｰ!W46))</f>
        <v>00000000</v>
      </c>
      <c r="Y7" s="46">
        <f>IF(ﾏｽﾀｰ!$A46="","",IF(ﾏｽﾀｰ!$I46=1,"",ﾏｽﾀｰ!X46))</f>
        <v>0</v>
      </c>
      <c r="Z7" s="46" t="str">
        <f>IF(ﾏｽﾀｰ!$A46="","",IF(ﾏｽﾀｰ!$I46=1,"",ﾏｽﾀｰ!Y46))</f>
        <v>http://whg-hotels.jp/</v>
      </c>
      <c r="AA7" s="15"/>
      <c r="AB7" s="15"/>
    </row>
    <row r="8" spans="1:28" s="22" customFormat="1" ht="18" customHeight="1" x14ac:dyDescent="0.15">
      <c r="A8" s="17" t="str">
        <f>IF(ﾏｽﾀｰ!$A6="","",IF(ﾏｽﾀｰ!$I6=1,"",ﾏｽﾀｰ!A6))</f>
        <v>0043</v>
      </c>
      <c r="B8" s="17" t="str">
        <f>IF(ﾏｽﾀｰ!$A6="","",IF(ﾏｽﾀｰ!$I6=1,"",ﾏｽﾀｰ!B6))</f>
        <v>02</v>
      </c>
      <c r="C8" s="17" t="str">
        <f>IF(ﾏｽﾀｰ!$A6="","",IF(ﾏｽﾀｰ!$I6=1,"",ﾏｽﾀｰ!C6))</f>
        <v>03</v>
      </c>
      <c r="D8" s="17" t="str">
        <f>IF(ﾏｽﾀｰ!$A6="","",IF(ﾏｽﾀｰ!$I6=1,"",ﾏｽﾀｰ!D6))</f>
        <v>岩手県</v>
      </c>
      <c r="E8" s="17" t="str">
        <f>IF(ﾏｽﾀｰ!$A6="","",IF(ﾏｽﾀｰ!$I6=1,"",ﾏｽﾀｰ!E6))</f>
        <v>01</v>
      </c>
      <c r="F8" s="17" t="str">
        <f>IF(ﾏｽﾀｰ!$A6="","",IF(ﾏｽﾀｰ!$I6=1,"",ﾏｽﾀｰ!F6))</f>
        <v>休</v>
      </c>
      <c r="G8" s="18" t="str">
        <f>IF(ﾏｽﾀｰ!$A6="","",IF(ﾏｽﾀｰ!$I6=1,"",ﾏｽﾀｰ!G6))</f>
        <v>休暇村  陸中宮古</v>
      </c>
      <c r="H8" s="18">
        <f>IF(ﾏｽﾀｰ!$A6="","",IF(ﾏｽﾀｰ!$I6=1,"",ﾏｽﾀｰ!H6))</f>
        <v>0</v>
      </c>
      <c r="I8" s="18">
        <f>IF(ﾏｽﾀｰ!$A6="","",IF(ﾏｽﾀｰ!$I6=1,"",ﾏｽﾀｰ!I6))</f>
        <v>0</v>
      </c>
      <c r="J8" s="18">
        <f>IF(ﾏｽﾀｰ!$A6="","",IF(ﾏｽﾀｰ!$I6=1,"",ﾏｽﾀｰ!J6))</f>
        <v>0</v>
      </c>
      <c r="K8" s="18" t="str">
        <f>IF(ﾏｽﾀｰ!$A6="","",IF(ﾏｽﾀｰ!$I6=1,"",ﾏｽﾀｰ!K6))</f>
        <v>宮古市</v>
      </c>
      <c r="L8" s="18">
        <f>IF(ﾏｽﾀｰ!$A6="","",IF(ﾏｽﾀｰ!$I6=1,"",ﾏｽﾀｰ!L6))</f>
        <v>0</v>
      </c>
      <c r="M8" s="17" t="str">
        <f>IF(ﾏｽﾀｰ!$A6="","",IF(ﾏｽﾀｰ!$I6=1,"",ﾏｽﾀｰ!M6))</f>
        <v>0193-62-9911</v>
      </c>
      <c r="N8" s="17">
        <f>IF(ﾏｽﾀｰ!$A6="","",IF(ﾏｽﾀｰ!$I6=1,"",ﾏｽﾀｰ!N6))</f>
        <v>0</v>
      </c>
      <c r="O8" s="17">
        <f>IF(ﾏｽﾀｰ!$A6="","",IF(ﾏｽﾀｰ!$I6=1,"",ﾏｽﾀｰ!O6))</f>
        <v>0</v>
      </c>
      <c r="P8" s="17" t="str">
        <f>IF(ﾏｽﾀｰ!$A6="","",IF(ﾏｽﾀｰ!$I6=1,"",ﾏｽﾀｰ!P6))</f>
        <v>前</v>
      </c>
      <c r="Q8" s="17" t="str">
        <f>IF(ﾏｽﾀｰ!$A6="","",IF(OR(ﾏｽﾀｰ!$I6=1,ﾏｽﾀｰ!$Q6=0),"",ﾏｽﾀｰ!Q6))</f>
        <v/>
      </c>
      <c r="R8" s="46">
        <f>IF(ﾏｽﾀｰ!$A62="","",IF(ﾏｽﾀｰ!$I62=1,"",ﾏｽﾀｰ!Q62))</f>
        <v>0</v>
      </c>
      <c r="S8" s="46">
        <f>IF(ﾏｽﾀｰ!$A62="","",IF(ﾏｽﾀｰ!$I62=1,"",ﾏｽﾀｰ!R62))</f>
        <v>0</v>
      </c>
      <c r="T8" s="46">
        <f>IF(ﾏｽﾀｰ!$A62="","",IF(ﾏｽﾀｰ!$I62=1,"",ﾏｽﾀｰ!S62))</f>
        <v>0</v>
      </c>
      <c r="U8" s="46">
        <f>IF(ﾏｽﾀｰ!$A62="","",IF(ﾏｽﾀｰ!$I62=1,"",ﾏｽﾀｰ!T62))</f>
        <v>0</v>
      </c>
      <c r="V8" s="46">
        <f>IF(ﾏｽﾀｰ!$A62="","",IF(ﾏｽﾀｰ!$I62=1,"",ﾏｽﾀｰ!U62))</f>
        <v>0</v>
      </c>
      <c r="W8" s="46">
        <f>IF(ﾏｽﾀｰ!$A62="","",IF(ﾏｽﾀｰ!$I62=1,"",ﾏｽﾀｰ!V62))</f>
        <v>0</v>
      </c>
      <c r="X8" s="46">
        <f>IF(ﾏｽﾀｰ!$A62="","",IF(ﾏｽﾀｰ!$I62=1,"",ﾏｽﾀｰ!W62))</f>
        <v>0</v>
      </c>
      <c r="Y8" s="46">
        <f>IF(ﾏｽﾀｰ!$A62="","",IF(ﾏｽﾀｰ!$I62=1,"",ﾏｽﾀｰ!X62))</f>
        <v>0</v>
      </c>
      <c r="Z8" s="46" t="str">
        <f>IF(ﾏｽﾀｰ!$A62="","",IF(ﾏｽﾀｰ!$I62=1,"",ﾏｽﾀｰ!Y62))</f>
        <v>https://washington.jp/</v>
      </c>
      <c r="AA8" s="15"/>
      <c r="AB8" s="15"/>
    </row>
    <row r="9" spans="1:28" s="22" customFormat="1" ht="18" customHeight="1" x14ac:dyDescent="0.15">
      <c r="A9" s="17" t="str">
        <f>IF(ﾏｽﾀｰ!$A106="","",IF(ﾏｽﾀｰ!$I106=1,"",ﾏｽﾀｰ!A106))</f>
        <v>0708</v>
      </c>
      <c r="B9" s="17" t="str">
        <f>IF(ﾏｽﾀｰ!$A106="","",IF(ﾏｽﾀｰ!$I106=1,"",ﾏｽﾀｰ!B106))</f>
        <v>02</v>
      </c>
      <c r="C9" s="17" t="str">
        <f>IF(ﾏｽﾀｰ!$A106="","",IF(ﾏｽﾀｰ!$I106=1,"",ﾏｽﾀｰ!C106))</f>
        <v>03</v>
      </c>
      <c r="D9" s="17" t="str">
        <f>IF(ﾏｽﾀｰ!$A106="","",IF(ﾏｽﾀｰ!$I106=1,"",ﾏｽﾀｰ!D106))</f>
        <v>岩手県</v>
      </c>
      <c r="E9" s="17" t="str">
        <f>IF(ﾏｽﾀｰ!$A106="","",IF(ﾏｽﾀｰ!$I106=1,"",ﾏｽﾀｰ!E106))</f>
        <v>03</v>
      </c>
      <c r="F9" s="17" t="str">
        <f>IF(ﾏｽﾀｰ!$A106="","",IF(ﾏｽﾀｰ!$I106=1,"",ﾏｽﾀｰ!F106))</f>
        <v>か</v>
      </c>
      <c r="G9" s="18" t="str">
        <f>IF(ﾏｽﾀｰ!$A106="","",IF(ﾏｽﾀｰ!$I106=1,"",ﾏｽﾀｰ!G106))</f>
        <v>亀の井ホテル  一関</v>
      </c>
      <c r="H9" s="18">
        <f>IF(ﾏｽﾀｰ!$A106="","",IF(ﾏｽﾀｰ!$I106=1,"",ﾏｽﾀｰ!H106))</f>
        <v>0</v>
      </c>
      <c r="I9" s="18">
        <f>IF(ﾏｽﾀｰ!$A106="","",IF(ﾏｽﾀｰ!$I106=1,"",ﾏｽﾀｰ!I106))</f>
        <v>0</v>
      </c>
      <c r="J9" s="18">
        <f>IF(ﾏｽﾀｰ!$A106="","",IF(ﾏｽﾀｰ!$I106=1,"",ﾏｽﾀｰ!J106))</f>
        <v>0</v>
      </c>
      <c r="K9" s="18" t="str">
        <f>IF(ﾏｽﾀｰ!$A106="","",IF(ﾏｽﾀｰ!$I106=1,"",ﾏｽﾀｰ!K106))</f>
        <v>一関市</v>
      </c>
      <c r="L9" s="18">
        <f>IF(ﾏｽﾀｰ!$A106="","",IF(ﾏｽﾀｰ!$I106=1,"",ﾏｽﾀｰ!L106))</f>
        <v>0</v>
      </c>
      <c r="M9" s="17" t="str">
        <f>IF(ﾏｽﾀｰ!$A106="","",IF(ﾏｽﾀｰ!$I106=1,"",ﾏｽﾀｰ!M106))</f>
        <v>0191-29-2131</v>
      </c>
      <c r="N9" s="17">
        <f>IF(ﾏｽﾀｰ!$A106="","",IF(ﾏｽﾀｰ!$I106=1,"",ﾏｽﾀｰ!N106))</f>
        <v>0</v>
      </c>
      <c r="O9" s="17">
        <f>IF(ﾏｽﾀｰ!$A106="","",IF(ﾏｽﾀｰ!$I106=1,"",ﾏｽﾀｰ!O106))</f>
        <v>0</v>
      </c>
      <c r="P9" s="17" t="str">
        <f>IF(ﾏｽﾀｰ!$A106="","",IF(ﾏｽﾀｰ!$I106=1,"",ﾏｽﾀｰ!P106))</f>
        <v>後</v>
      </c>
      <c r="Q9" s="17" t="str">
        <f>IF(ﾏｽﾀｰ!$A106="","",IF(OR(ﾏｽﾀｰ!$I106=1,ﾏｽﾀｰ!$Q106=0),"",ﾏｽﾀｰ!Q106))</f>
        <v/>
      </c>
      <c r="R9" s="46">
        <f>IF(ﾏｽﾀｰ!$A145="","",IF(ﾏｽﾀｰ!$I145=1,"",ﾏｽﾀｰ!Q145))</f>
        <v>0</v>
      </c>
      <c r="S9" s="46">
        <f>IF(ﾏｽﾀｰ!$A145="","",IF(ﾏｽﾀｰ!$I145=1,"",ﾏｽﾀｰ!R145))</f>
        <v>0</v>
      </c>
      <c r="T9" s="46">
        <f>IF(ﾏｽﾀｰ!$A145="","",IF(ﾏｽﾀｰ!$I145=1,"",ﾏｽﾀｰ!S145))</f>
        <v>0</v>
      </c>
      <c r="U9" s="46">
        <f>IF(ﾏｽﾀｰ!$A145="","",IF(ﾏｽﾀｰ!$I145=1,"",ﾏｽﾀｰ!T145))</f>
        <v>0</v>
      </c>
      <c r="V9" s="46">
        <f>IF(ﾏｽﾀｰ!$A145="","",IF(ﾏｽﾀｰ!$I145=1,"",ﾏｽﾀｰ!U145))</f>
        <v>0</v>
      </c>
      <c r="W9" s="46" t="str">
        <f>IF(ﾏｽﾀｰ!$A145="","",IF(ﾏｽﾀｰ!$I145=1,"",ﾏｽﾀｰ!V145))</f>
        <v>00000000</v>
      </c>
      <c r="X9" s="46">
        <f>IF(ﾏｽﾀｰ!$A145="","",IF(ﾏｽﾀｰ!$I145=1,"",ﾏｽﾀｰ!W145))</f>
        <v>0</v>
      </c>
      <c r="Y9" s="46">
        <f>IF(ﾏｽﾀｰ!$A145="","",IF(ﾏｽﾀｰ!$I145=1,"",ﾏｽﾀｰ!X145))</f>
        <v>0</v>
      </c>
      <c r="Z9" s="46" t="str">
        <f>IF(ﾏｽﾀｰ!$A145="","",IF(ﾏｽﾀｰ!$I145=1,"",ﾏｽﾀｰ!Y145))</f>
        <v>https://kamenoi-hotels.com/</v>
      </c>
      <c r="AA9" s="15"/>
      <c r="AB9" s="15"/>
    </row>
    <row r="10" spans="1:28" s="22" customFormat="1" ht="18" customHeight="1" x14ac:dyDescent="0.15">
      <c r="A10" s="17" t="str">
        <f>IF(ﾏｽﾀｰ!$A8="","",IF(ﾏｽﾀｰ!$I8=1,"",ﾏｽﾀｰ!A8))</f>
        <v>0045</v>
      </c>
      <c r="B10" s="17" t="str">
        <f>IF(ﾏｽﾀｰ!$A8="","",IF(ﾏｽﾀｰ!$I8=1,"",ﾏｽﾀｰ!B8))</f>
        <v>02</v>
      </c>
      <c r="C10" s="17" t="str">
        <f>IF(ﾏｽﾀｰ!$A8="","",IF(ﾏｽﾀｰ!$I8=1,"",ﾏｽﾀｰ!C8))</f>
        <v>04</v>
      </c>
      <c r="D10" s="17" t="str">
        <f>IF(ﾏｽﾀｰ!$A8="","",IF(ﾏｽﾀｰ!$I8=1,"",ﾏｽﾀｰ!D8))</f>
        <v>宮城県</v>
      </c>
      <c r="E10" s="17" t="str">
        <f>IF(ﾏｽﾀｰ!$A8="","",IF(ﾏｽﾀｰ!$I8=1,"",ﾏｽﾀｰ!E8))</f>
        <v>01</v>
      </c>
      <c r="F10" s="17" t="str">
        <f>IF(ﾏｽﾀｰ!$A8="","",IF(ﾏｽﾀｰ!$I8=1,"",ﾏｽﾀｰ!F8))</f>
        <v>休</v>
      </c>
      <c r="G10" s="18" t="str">
        <f>IF(ﾏｽﾀｰ!$A8="","",IF(ﾏｽﾀｰ!$I8=1,"",ﾏｽﾀｰ!G8))</f>
        <v>休暇村  気仙沼大島</v>
      </c>
      <c r="H10" s="18">
        <f>IF(ﾏｽﾀｰ!$A8="","",IF(ﾏｽﾀｰ!$I8=1,"",ﾏｽﾀｰ!H8))</f>
        <v>0</v>
      </c>
      <c r="I10" s="18">
        <f>IF(ﾏｽﾀｰ!$A8="","",IF(ﾏｽﾀｰ!$I8=1,"",ﾏｽﾀｰ!I8))</f>
        <v>0</v>
      </c>
      <c r="J10" s="18">
        <f>IF(ﾏｽﾀｰ!$A8="","",IF(ﾏｽﾀｰ!$I8=1,"",ﾏｽﾀｰ!J8))</f>
        <v>0</v>
      </c>
      <c r="K10" s="18" t="str">
        <f>IF(ﾏｽﾀｰ!$A8="","",IF(ﾏｽﾀｰ!$I8=1,"",ﾏｽﾀｰ!K8))</f>
        <v>気仙沼市</v>
      </c>
      <c r="L10" s="18">
        <f>IF(ﾏｽﾀｰ!$A8="","",IF(ﾏｽﾀｰ!$I8=1,"",ﾏｽﾀｰ!L8))</f>
        <v>0</v>
      </c>
      <c r="M10" s="17" t="str">
        <f>IF(ﾏｽﾀｰ!$A8="","",IF(ﾏｽﾀｰ!$I8=1,"",ﾏｽﾀｰ!M8))</f>
        <v>0226-28-2626</v>
      </c>
      <c r="N10" s="17">
        <f>IF(ﾏｽﾀｰ!$A8="","",IF(ﾏｽﾀｰ!$I8=1,"",ﾏｽﾀｰ!N8))</f>
        <v>0</v>
      </c>
      <c r="O10" s="17">
        <f>IF(ﾏｽﾀｰ!$A8="","",IF(ﾏｽﾀｰ!$I8=1,"",ﾏｽﾀｰ!O8))</f>
        <v>0</v>
      </c>
      <c r="P10" s="17" t="str">
        <f>IF(ﾏｽﾀｰ!$A8="","",IF(ﾏｽﾀｰ!$I8=1,"",ﾏｽﾀｰ!P8))</f>
        <v>前</v>
      </c>
      <c r="Q10" s="17" t="str">
        <f>IF(ﾏｽﾀｰ!$A8="","",IF(OR(ﾏｽﾀｰ!$I8=1,ﾏｽﾀｰ!$Q8=0),"",ﾏｽﾀｰ!Q8))</f>
        <v/>
      </c>
      <c r="R10" s="46">
        <f>IF(ﾏｽﾀｰ!$A5="","",IF(ﾏｽﾀｰ!$I5=1,"",ﾏｽﾀｰ!Q5))</f>
        <v>0</v>
      </c>
      <c r="S10" s="46">
        <f>IF(ﾏｽﾀｰ!$A5="","",IF(ﾏｽﾀｰ!$I5=1,"",ﾏｽﾀｰ!R5))</f>
        <v>0</v>
      </c>
      <c r="T10" s="46">
        <f>IF(ﾏｽﾀｰ!$A5="","",IF(ﾏｽﾀｰ!$I5=1,"",ﾏｽﾀｰ!S5))</f>
        <v>0</v>
      </c>
      <c r="U10" s="46">
        <f>IF(ﾏｽﾀｰ!$A5="","",IF(ﾏｽﾀｰ!$I5=1,"",ﾏｽﾀｰ!T5))</f>
        <v>0</v>
      </c>
      <c r="V10" s="46">
        <f>IF(ﾏｽﾀｰ!$A5="","",IF(ﾏｽﾀｰ!$I5=1,"",ﾏｽﾀｰ!U5))</f>
        <v>0</v>
      </c>
      <c r="W10" s="46">
        <f>IF(ﾏｽﾀｰ!$A5="","",IF(ﾏｽﾀｰ!$I5=1,"",ﾏｽﾀｰ!V5))</f>
        <v>0</v>
      </c>
      <c r="X10" s="46" t="str">
        <f>IF(ﾏｽﾀｰ!$A5="","",IF(ﾏｽﾀｰ!$I5=1,"",ﾏｽﾀｰ!W5))</f>
        <v>00000000</v>
      </c>
      <c r="Y10" s="46">
        <f>IF(ﾏｽﾀｰ!$A5="","",IF(ﾏｽﾀｰ!$I5=1,"",ﾏｽﾀｰ!X5))</f>
        <v>0</v>
      </c>
      <c r="Z10" s="46" t="str">
        <f>IF(ﾏｽﾀｰ!$A5="","",IF(ﾏｽﾀｰ!$I5=1,"",ﾏｽﾀｰ!Y5))</f>
        <v>https://www.qkamura.or.jp/</v>
      </c>
      <c r="AA10" s="15"/>
    </row>
    <row r="11" spans="1:28" s="22" customFormat="1" ht="18" customHeight="1" x14ac:dyDescent="0.15">
      <c r="A11" s="17" t="str">
        <f>IF(ﾏｽﾀｰ!$A41="","",IF(ﾏｽﾀｰ!$I41=1,"",ﾏｽﾀｰ!A41))</f>
        <v>0126</v>
      </c>
      <c r="B11" s="17" t="str">
        <f>IF(ﾏｽﾀｰ!$A41="","",IF(ﾏｽﾀｰ!$I41=1,"",ﾏｽﾀｰ!B41))</f>
        <v>02</v>
      </c>
      <c r="C11" s="17" t="str">
        <f>IF(ﾏｽﾀｰ!$A41="","",IF(ﾏｽﾀｰ!$I41=1,"",ﾏｽﾀｰ!C41))</f>
        <v>04</v>
      </c>
      <c r="D11" s="17" t="str">
        <f>IF(ﾏｽﾀｰ!$A41="","",IF(ﾏｽﾀｰ!$I41=1,"",ﾏｽﾀｰ!D41))</f>
        <v>宮城県</v>
      </c>
      <c r="E11" s="17" t="str">
        <f>IF(ﾏｽﾀｰ!$A41="","",IF(ﾏｽﾀｰ!$I41=1,"",ﾏｽﾀｰ!E41))</f>
        <v>04</v>
      </c>
      <c r="F11" s="17" t="str">
        <f>IF(ﾏｽﾀｰ!$A41="","",IF(ﾏｽﾀｰ!$I41=1,"",ﾏｽﾀｰ!F41))</f>
        <v>ワ</v>
      </c>
      <c r="G11" s="18" t="str">
        <f>IF(ﾏｽﾀｰ!$A41="","",IF(ﾏｽﾀｰ!$I41=1,"",ﾏｽﾀｰ!G41))</f>
        <v>仙台  ワシントンホテル</v>
      </c>
      <c r="H11" s="18">
        <f>IF(ﾏｽﾀｰ!$A41="","",IF(ﾏｽﾀｰ!$I41=1,"",ﾏｽﾀｰ!H41))</f>
        <v>0</v>
      </c>
      <c r="I11" s="18">
        <f>IF(ﾏｽﾀｰ!$A41="","",IF(ﾏｽﾀｰ!$I41=1,"",ﾏｽﾀｰ!I41))</f>
        <v>0</v>
      </c>
      <c r="J11" s="18">
        <f>IF(ﾏｽﾀｰ!$A41="","",IF(ﾏｽﾀｰ!$I41=1,"",ﾏｽﾀｰ!J41))</f>
        <v>0</v>
      </c>
      <c r="K11" s="18" t="str">
        <f>IF(ﾏｽﾀｰ!$A41="","",IF(ﾏｽﾀｰ!$I41=1,"",ﾏｽﾀｰ!K41))</f>
        <v>仙台市青葉区</v>
      </c>
      <c r="L11" s="18">
        <f>IF(ﾏｽﾀｰ!$A41="","",IF(ﾏｽﾀｰ!$I41=1,"",ﾏｽﾀｰ!L41))</f>
        <v>0</v>
      </c>
      <c r="M11" s="17" t="str">
        <f>IF(ﾏｽﾀｰ!$A41="","",IF(ﾏｽﾀｰ!$I41=1,"",ﾏｽﾀｰ!M41))</f>
        <v>022-745-2222</v>
      </c>
      <c r="N11" s="17">
        <f>IF(ﾏｽﾀｰ!$A41="","",IF(ﾏｽﾀｰ!$I41=1,"",ﾏｽﾀｰ!N41))</f>
        <v>0</v>
      </c>
      <c r="O11" s="17">
        <f>IF(ﾏｽﾀｰ!$A41="","",IF(ﾏｽﾀｰ!$I41=1,"",ﾏｽﾀｰ!O41))</f>
        <v>0</v>
      </c>
      <c r="P11" s="17" t="str">
        <f>IF(ﾏｽﾀｰ!$A41="","",IF(ﾏｽﾀｰ!$I41=1,"",ﾏｽﾀｰ!P41))</f>
        <v>後</v>
      </c>
      <c r="Q11" s="17" t="str">
        <f>IF(ﾏｽﾀｰ!$A41="","",IF(OR(ﾏｽﾀｰ!$I41=1,ﾏｽﾀｰ!$Q41=0),"",ﾏｽﾀｰ!Q41))</f>
        <v/>
      </c>
      <c r="R11" s="46">
        <f>IF(ﾏｽﾀｰ!$A141="","",IF(ﾏｽﾀｰ!$I141=1,"",ﾏｽﾀｰ!Q141))</f>
        <v>0</v>
      </c>
      <c r="S11" s="46">
        <f>IF(ﾏｽﾀｰ!$A141="","",IF(ﾏｽﾀｰ!$I141=1,"",ﾏｽﾀｰ!R141))</f>
        <v>0</v>
      </c>
      <c r="T11" s="46">
        <f>IF(ﾏｽﾀｰ!$A141="","",IF(ﾏｽﾀｰ!$I141=1,"",ﾏｽﾀｰ!S141))</f>
        <v>0</v>
      </c>
      <c r="U11" s="46">
        <f>IF(ﾏｽﾀｰ!$A141="","",IF(ﾏｽﾀｰ!$I141=1,"",ﾏｽﾀｰ!T141))</f>
        <v>0</v>
      </c>
      <c r="V11" s="46">
        <f>IF(ﾏｽﾀｰ!$A141="","",IF(ﾏｽﾀｰ!$I141=1,"",ﾏｽﾀｰ!U141))</f>
        <v>0</v>
      </c>
      <c r="W11" s="46" t="str">
        <f>IF(ﾏｽﾀｰ!$A141="","",IF(ﾏｽﾀｰ!$I141=1,"",ﾏｽﾀｰ!V141))</f>
        <v>00000000</v>
      </c>
      <c r="X11" s="46">
        <f>IF(ﾏｽﾀｰ!$A141="","",IF(ﾏｽﾀｰ!$I141=1,"",ﾏｽﾀｰ!W141))</f>
        <v>0</v>
      </c>
      <c r="Y11" s="46">
        <f>IF(ﾏｽﾀｰ!$A141="","",IF(ﾏｽﾀｰ!$I141=1,"",ﾏｽﾀｰ!X141))</f>
        <v>0</v>
      </c>
      <c r="Z11" s="46" t="str">
        <f>IF(ﾏｽﾀｰ!$A141="","",IF(ﾏｽﾀｰ!$I141=1,"",ﾏｽﾀｰ!Y141))</f>
        <v>https://kamenoi-hotels.com/</v>
      </c>
      <c r="AA11" s="15"/>
      <c r="AB11" s="15"/>
    </row>
    <row r="12" spans="1:28" s="22" customFormat="1" ht="18" customHeight="1" x14ac:dyDescent="0.15">
      <c r="A12" s="17" t="str">
        <f>IF(ﾏｽﾀｰ!$A7="","",IF(ﾏｽﾀｰ!$I7=1,"",ﾏｽﾀｰ!A7))</f>
        <v>0044</v>
      </c>
      <c r="B12" s="17" t="str">
        <f>IF(ﾏｽﾀｰ!$A7="","",IF(ﾏｽﾀｰ!$I7=1,"",ﾏｽﾀｰ!B7))</f>
        <v>02</v>
      </c>
      <c r="C12" s="17" t="str">
        <f>IF(ﾏｽﾀｰ!$A7="","",IF(ﾏｽﾀｰ!$I7=1,"",ﾏｽﾀｰ!C7))</f>
        <v>05</v>
      </c>
      <c r="D12" s="17" t="str">
        <f>IF(ﾏｽﾀｰ!$A7="","",IF(ﾏｽﾀｰ!$I7=1,"",ﾏｽﾀｰ!D7))</f>
        <v>秋田県</v>
      </c>
      <c r="E12" s="17" t="str">
        <f>IF(ﾏｽﾀｰ!$A7="","",IF(ﾏｽﾀｰ!$I7=1,"",ﾏｽﾀｰ!E7))</f>
        <v>01</v>
      </c>
      <c r="F12" s="17" t="str">
        <f>IF(ﾏｽﾀｰ!$A7="","",IF(ﾏｽﾀｰ!$I7=1,"",ﾏｽﾀｰ!F7))</f>
        <v>休</v>
      </c>
      <c r="G12" s="18" t="str">
        <f>IF(ﾏｽﾀｰ!$A7="","",IF(ﾏｽﾀｰ!$I7=1,"",ﾏｽﾀｰ!G7))</f>
        <v>休暇村  乳頭温泉郷</v>
      </c>
      <c r="H12" s="18">
        <f>IF(ﾏｽﾀｰ!$A7="","",IF(ﾏｽﾀｰ!$I7=1,"",ﾏｽﾀｰ!H7))</f>
        <v>0</v>
      </c>
      <c r="I12" s="18">
        <f>IF(ﾏｽﾀｰ!$A7="","",IF(ﾏｽﾀｰ!$I7=1,"",ﾏｽﾀｰ!I7))</f>
        <v>0</v>
      </c>
      <c r="J12" s="18">
        <f>IF(ﾏｽﾀｰ!$A7="","",IF(ﾏｽﾀｰ!$I7=1,"",ﾏｽﾀｰ!J7))</f>
        <v>0</v>
      </c>
      <c r="K12" s="18" t="str">
        <f>IF(ﾏｽﾀｰ!$A7="","",IF(ﾏｽﾀｰ!$I7=1,"",ﾏｽﾀｰ!K7))</f>
        <v>仙北市</v>
      </c>
      <c r="L12" s="18">
        <f>IF(ﾏｽﾀｰ!$A7="","",IF(ﾏｽﾀｰ!$I7=1,"",ﾏｽﾀｰ!L7))</f>
        <v>0</v>
      </c>
      <c r="M12" s="17" t="str">
        <f>IF(ﾏｽﾀｰ!$A7="","",IF(ﾏｽﾀｰ!$I7=1,"",ﾏｽﾀｰ!M7))</f>
        <v>0187-46-2244</v>
      </c>
      <c r="N12" s="17">
        <f>IF(ﾏｽﾀｰ!$A7="","",IF(ﾏｽﾀｰ!$I7=1,"",ﾏｽﾀｰ!N7))</f>
        <v>0</v>
      </c>
      <c r="O12" s="17">
        <f>IF(ﾏｽﾀｰ!$A7="","",IF(ﾏｽﾀｰ!$I7=1,"",ﾏｽﾀｰ!O7))</f>
        <v>0</v>
      </c>
      <c r="P12" s="17" t="str">
        <f>IF(ﾏｽﾀｰ!$A7="","",IF(ﾏｽﾀｰ!$I7=1,"",ﾏｽﾀｰ!P7))</f>
        <v>前</v>
      </c>
      <c r="Q12" s="17" t="str">
        <f>IF(ﾏｽﾀｰ!$A7="","",IF(OR(ﾏｽﾀｰ!$I7=1,ﾏｽﾀｰ!$Q7=0),"",ﾏｽﾀｰ!Q7))</f>
        <v/>
      </c>
      <c r="R12" s="46">
        <f>IF(ﾏｽﾀｰ!$A148="","",IF(ﾏｽﾀｰ!$I148=1,"",ﾏｽﾀｰ!Q148))</f>
        <v>0</v>
      </c>
      <c r="S12" s="46">
        <f>IF(ﾏｽﾀｰ!$A148="","",IF(ﾏｽﾀｰ!$I148=1,"",ﾏｽﾀｰ!R148))</f>
        <v>0</v>
      </c>
      <c r="T12" s="46">
        <f>IF(ﾏｽﾀｰ!$A148="","",IF(ﾏｽﾀｰ!$I148=1,"",ﾏｽﾀｰ!S148))</f>
        <v>0</v>
      </c>
      <c r="U12" s="46">
        <f>IF(ﾏｽﾀｰ!$A148="","",IF(ﾏｽﾀｰ!$I148=1,"",ﾏｽﾀｰ!T148))</f>
        <v>0</v>
      </c>
      <c r="V12" s="46">
        <f>IF(ﾏｽﾀｰ!$A148="","",IF(ﾏｽﾀｰ!$I148=1,"",ﾏｽﾀｰ!U148))</f>
        <v>0</v>
      </c>
      <c r="W12" s="46" t="str">
        <f>IF(ﾏｽﾀｰ!$A148="","",IF(ﾏｽﾀｰ!$I148=1,"",ﾏｽﾀｰ!V148))</f>
        <v>00000001</v>
      </c>
      <c r="X12" s="46">
        <f>IF(ﾏｽﾀｰ!$A148="","",IF(ﾏｽﾀｰ!$I148=1,"",ﾏｽﾀｰ!W148))</f>
        <v>0</v>
      </c>
      <c r="Y12" s="46">
        <f>IF(ﾏｽﾀｰ!$A148="","",IF(ﾏｽﾀｰ!$I148=1,"",ﾏｽﾀｰ!X148))</f>
        <v>0</v>
      </c>
      <c r="Z12" s="46" t="str">
        <f>IF(ﾏｽﾀｰ!$A148="","",IF(ﾏｽﾀｰ!$I148=1,"",ﾏｽﾀｰ!Y148))</f>
        <v>https://kamenoi-hotels.com/</v>
      </c>
      <c r="AA12" s="15"/>
      <c r="AB12" s="15"/>
    </row>
    <row r="13" spans="1:28" s="22" customFormat="1" ht="18" customHeight="1" x14ac:dyDescent="0.15">
      <c r="A13" s="17" t="str">
        <f>IF(ﾏｽﾀｰ!$A149="","",IF(ﾏｽﾀｰ!$I149=1,"",ﾏｽﾀｰ!A149))</f>
        <v>0873</v>
      </c>
      <c r="B13" s="17" t="str">
        <f>IF(ﾏｽﾀｰ!$A149="","",IF(ﾏｽﾀｰ!$I149=1,"",ﾏｽﾀｰ!B149))</f>
        <v>02</v>
      </c>
      <c r="C13" s="17" t="str">
        <f>IF(ﾏｽﾀｰ!$A149="","",IF(ﾏｽﾀｰ!$I149=1,"",ﾏｽﾀｰ!C149))</f>
        <v>05</v>
      </c>
      <c r="D13" s="17" t="str">
        <f>IF(ﾏｽﾀｰ!$A149="","",IF(ﾏｽﾀｰ!$I149=1,"",ﾏｽﾀｰ!D149))</f>
        <v>秋田県</v>
      </c>
      <c r="E13" s="17" t="str">
        <f>IF(ﾏｽﾀｰ!$A149="","",IF(ﾏｽﾀｰ!$I149=1,"",ﾏｽﾀｰ!E149))</f>
        <v>03</v>
      </c>
      <c r="F13" s="17" t="str">
        <f>IF(ﾏｽﾀｰ!$A149="","",IF(ﾏｽﾀｰ!$I149=1,"",ﾏｽﾀｰ!F149))</f>
        <v>か</v>
      </c>
      <c r="G13" s="18" t="str">
        <f>IF(ﾏｽﾀｰ!$A149="","",IF(ﾏｽﾀｰ!$I149=1,"",ﾏｽﾀｰ!G149))</f>
        <v>亀の井ホテル  秋田湯瀬</v>
      </c>
      <c r="H13" s="18">
        <f>IF(ﾏｽﾀｰ!$A149="","",IF(ﾏｽﾀｰ!$I149=1,"",ﾏｽﾀｰ!H149))</f>
        <v>0</v>
      </c>
      <c r="I13" s="18">
        <f>IF(ﾏｽﾀｰ!$A149="","",IF(ﾏｽﾀｰ!$I149=1,"",ﾏｽﾀｰ!I149))</f>
        <v>0</v>
      </c>
      <c r="J13" s="18">
        <f>IF(ﾏｽﾀｰ!$A149="","",IF(ﾏｽﾀｰ!$I149=1,"",ﾏｽﾀｰ!J149))</f>
        <v>0</v>
      </c>
      <c r="K13" s="18" t="str">
        <f>IF(ﾏｽﾀｰ!$A149="","",IF(ﾏｽﾀｰ!$I149=1,"",ﾏｽﾀｰ!K149))</f>
        <v>鹿角市</v>
      </c>
      <c r="L13" s="18">
        <f>IF(ﾏｽﾀｰ!$A149="","",IF(ﾏｽﾀｰ!$I149=1,"",ﾏｽﾀｰ!L149))</f>
        <v>0</v>
      </c>
      <c r="M13" s="17" t="str">
        <f>IF(ﾏｽﾀｰ!$A149="","",IF(ﾏｽﾀｰ!$I149=1,"",ﾏｽﾀｰ!M149))</f>
        <v>0186-33-2011</v>
      </c>
      <c r="N13" s="17">
        <f>IF(ﾏｽﾀｰ!$A149="","",IF(ﾏｽﾀｰ!$I149=1,"",ﾏｽﾀｰ!N149))</f>
        <v>0</v>
      </c>
      <c r="O13" s="17">
        <f>IF(ﾏｽﾀｰ!$A149="","",IF(ﾏｽﾀｰ!$I149=1,"",ﾏｽﾀｰ!O149))</f>
        <v>0</v>
      </c>
      <c r="P13" s="17" t="str">
        <f>IF(ﾏｽﾀｰ!$A149="","",IF(ﾏｽﾀｰ!$I149=1,"",ﾏｽﾀｰ!P149))</f>
        <v>後</v>
      </c>
      <c r="Q13" s="17" t="str">
        <f>IF(ﾏｽﾀｰ!$A149="","",IF(OR(ﾏｽﾀｰ!$I149=1,ﾏｽﾀｰ!$Q149=0),"",ﾏｽﾀｰ!Q149))</f>
        <v/>
      </c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s="22" customFormat="1" ht="18" customHeight="1" x14ac:dyDescent="0.15">
      <c r="A14" s="17" t="str">
        <f>IF(ﾏｽﾀｰ!$A150="","",IF(ﾏｽﾀｰ!$I150=1,"",ﾏｽﾀｰ!A150))</f>
        <v>0874</v>
      </c>
      <c r="B14" s="17" t="str">
        <f>IF(ﾏｽﾀｰ!$A150="","",IF(ﾏｽﾀｰ!$I150=1,"",ﾏｽﾀｰ!B150))</f>
        <v>02</v>
      </c>
      <c r="C14" s="17" t="str">
        <f>IF(ﾏｽﾀｰ!$A150="","",IF(ﾏｽﾀｰ!$I150=1,"",ﾏｽﾀｰ!C150))</f>
        <v>05</v>
      </c>
      <c r="D14" s="17" t="str">
        <f>IF(ﾏｽﾀｰ!$A150="","",IF(ﾏｽﾀｰ!$I150=1,"",ﾏｽﾀｰ!D150))</f>
        <v>秋田県</v>
      </c>
      <c r="E14" s="17" t="str">
        <f>IF(ﾏｽﾀｰ!$A150="","",IF(ﾏｽﾀｰ!$I150=1,"",ﾏｽﾀｰ!E150))</f>
        <v>03</v>
      </c>
      <c r="F14" s="17" t="str">
        <f>IF(ﾏｽﾀｰ!$A150="","",IF(ﾏｽﾀｰ!$I150=1,"",ﾏｽﾀｰ!F150))</f>
        <v>か</v>
      </c>
      <c r="G14" s="18" t="str">
        <f>IF(ﾏｽﾀｰ!$A150="","",IF(ﾏｽﾀｰ!$I150=1,"",ﾏｽﾀｰ!G150))</f>
        <v>亀の井ホテル  田沢湖</v>
      </c>
      <c r="H14" s="18">
        <f>IF(ﾏｽﾀｰ!$A150="","",IF(ﾏｽﾀｰ!$I150=1,"",ﾏｽﾀｰ!H150))</f>
        <v>0</v>
      </c>
      <c r="I14" s="18">
        <f>IF(ﾏｽﾀｰ!$A150="","",IF(ﾏｽﾀｰ!$I150=1,"",ﾏｽﾀｰ!I150))</f>
        <v>0</v>
      </c>
      <c r="J14" s="18">
        <f>IF(ﾏｽﾀｰ!$A150="","",IF(ﾏｽﾀｰ!$I150=1,"",ﾏｽﾀｰ!J150))</f>
        <v>0</v>
      </c>
      <c r="K14" s="18" t="str">
        <f>IF(ﾏｽﾀｰ!$A150="","",IF(ﾏｽﾀｰ!$I150=1,"",ﾏｽﾀｰ!K150))</f>
        <v>仙北市</v>
      </c>
      <c r="L14" s="18">
        <f>IF(ﾏｽﾀｰ!$A150="","",IF(ﾏｽﾀｰ!$I150=1,"",ﾏｽﾀｰ!L150))</f>
        <v>0</v>
      </c>
      <c r="M14" s="17" t="str">
        <f>IF(ﾏｽﾀｰ!$A150="","",IF(ﾏｽﾀｰ!$I150=1,"",ﾏｽﾀｰ!M150))</f>
        <v>0187-46-2131</v>
      </c>
      <c r="N14" s="17">
        <f>IF(ﾏｽﾀｰ!$A150="","",IF(ﾏｽﾀｰ!$I150=1,"",ﾏｽﾀｰ!N150))</f>
        <v>0</v>
      </c>
      <c r="O14" s="17">
        <f>IF(ﾏｽﾀｰ!$A150="","",IF(ﾏｽﾀｰ!$I150=1,"",ﾏｽﾀｰ!O150))</f>
        <v>0</v>
      </c>
      <c r="P14" s="17" t="str">
        <f>IF(ﾏｽﾀｰ!$A150="","",IF(ﾏｽﾀｰ!$I150=1,"",ﾏｽﾀｰ!P150))</f>
        <v>後</v>
      </c>
      <c r="Q14" s="17" t="str">
        <f>IF(ﾏｽﾀｰ!$A150="","",IF(OR(ﾏｽﾀｰ!$I150=1,ﾏｽﾀｰ!$Q150=0),"",ﾏｽﾀｰ!Q150))</f>
        <v/>
      </c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s="22" customFormat="1" ht="18" customHeight="1" x14ac:dyDescent="0.15">
      <c r="A15" s="17" t="str">
        <f>IF(ﾏｽﾀｰ!$A9="","",IF(ﾏｽﾀｰ!$I9=1,"",ﾏｽﾀｰ!A9))</f>
        <v>0046</v>
      </c>
      <c r="B15" s="17" t="str">
        <f>IF(ﾏｽﾀｰ!$A9="","",IF(ﾏｽﾀｰ!$I9=1,"",ﾏｽﾀｰ!B9))</f>
        <v>02</v>
      </c>
      <c r="C15" s="17" t="str">
        <f>IF(ﾏｽﾀｰ!$A9="","",IF(ﾏｽﾀｰ!$I9=1,"",ﾏｽﾀｰ!C9))</f>
        <v>06</v>
      </c>
      <c r="D15" s="17" t="str">
        <f>IF(ﾏｽﾀｰ!$A9="","",IF(ﾏｽﾀｰ!$I9=1,"",ﾏｽﾀｰ!D9))</f>
        <v>山形県</v>
      </c>
      <c r="E15" s="17" t="str">
        <f>IF(ﾏｽﾀｰ!$A9="","",IF(ﾏｽﾀｰ!$I9=1,"",ﾏｽﾀｰ!E9))</f>
        <v>01</v>
      </c>
      <c r="F15" s="17" t="str">
        <f>IF(ﾏｽﾀｰ!$A9="","",IF(ﾏｽﾀｰ!$I9=1,"",ﾏｽﾀｰ!F9))</f>
        <v>休</v>
      </c>
      <c r="G15" s="18" t="str">
        <f>IF(ﾏｽﾀｰ!$A9="","",IF(ﾏｽﾀｰ!$I9=1,"",ﾏｽﾀｰ!G9))</f>
        <v>休暇村  庄内羽黒</v>
      </c>
      <c r="H15" s="18">
        <f>IF(ﾏｽﾀｰ!$A9="","",IF(ﾏｽﾀｰ!$I9=1,"",ﾏｽﾀｰ!H9))</f>
        <v>0</v>
      </c>
      <c r="I15" s="18">
        <f>IF(ﾏｽﾀｰ!$A9="","",IF(ﾏｽﾀｰ!$I9=1,"",ﾏｽﾀｰ!I9))</f>
        <v>0</v>
      </c>
      <c r="J15" s="18">
        <f>IF(ﾏｽﾀｰ!$A9="","",IF(ﾏｽﾀｰ!$I9=1,"",ﾏｽﾀｰ!J9))</f>
        <v>0</v>
      </c>
      <c r="K15" s="18" t="str">
        <f>IF(ﾏｽﾀｰ!$A9="","",IF(ﾏｽﾀｰ!$I9=1,"",ﾏｽﾀｰ!K9))</f>
        <v>鶴岡市</v>
      </c>
      <c r="L15" s="18">
        <f>IF(ﾏｽﾀｰ!$A9="","",IF(ﾏｽﾀｰ!$I9=1,"",ﾏｽﾀｰ!L9))</f>
        <v>0</v>
      </c>
      <c r="M15" s="17" t="str">
        <f>IF(ﾏｽﾀｰ!$A9="","",IF(ﾏｽﾀｰ!$I9=1,"",ﾏｽﾀｰ!M9))</f>
        <v>0235-62-4270</v>
      </c>
      <c r="N15" s="17">
        <f>IF(ﾏｽﾀｰ!$A9="","",IF(ﾏｽﾀｰ!$I9=1,"",ﾏｽﾀｰ!N9))</f>
        <v>0</v>
      </c>
      <c r="O15" s="17">
        <f>IF(ﾏｽﾀｰ!$A9="","",IF(ﾏｽﾀｰ!$I9=1,"",ﾏｽﾀｰ!O9))</f>
        <v>0</v>
      </c>
      <c r="P15" s="17" t="str">
        <f>IF(ﾏｽﾀｰ!$A9="","",IF(ﾏｽﾀｰ!$I9=1,"",ﾏｽﾀｰ!P9))</f>
        <v>前</v>
      </c>
      <c r="Q15" s="17" t="str">
        <f>IF(ﾏｽﾀｰ!$A9="","",IF(OR(ﾏｽﾀｰ!$I9=1,ﾏｽﾀｰ!$Q9=0),"",ﾏｽﾀｰ!Q9))</f>
        <v/>
      </c>
      <c r="R15" s="46">
        <f>IF(ﾏｽﾀｰ!$A6="","",IF(ﾏｽﾀｰ!$I6=1,"",ﾏｽﾀｰ!Q6))</f>
        <v>0</v>
      </c>
      <c r="S15" s="46">
        <f>IF(ﾏｽﾀｰ!$A6="","",IF(ﾏｽﾀｰ!$I6=1,"",ﾏｽﾀｰ!R6))</f>
        <v>0</v>
      </c>
      <c r="T15" s="46">
        <f>IF(ﾏｽﾀｰ!$A6="","",IF(ﾏｽﾀｰ!$I6=1,"",ﾏｽﾀｰ!S6))</f>
        <v>0</v>
      </c>
      <c r="U15" s="46">
        <f>IF(ﾏｽﾀｰ!$A6="","",IF(ﾏｽﾀｰ!$I6=1,"",ﾏｽﾀｰ!T6))</f>
        <v>0</v>
      </c>
      <c r="V15" s="46">
        <f>IF(ﾏｽﾀｰ!$A6="","",IF(ﾏｽﾀｰ!$I6=1,"",ﾏｽﾀｰ!U6))</f>
        <v>0</v>
      </c>
      <c r="W15" s="46">
        <f>IF(ﾏｽﾀｰ!$A6="","",IF(ﾏｽﾀｰ!$I6=1,"",ﾏｽﾀｰ!V6))</f>
        <v>0</v>
      </c>
      <c r="X15" s="46" t="str">
        <f>IF(ﾏｽﾀｰ!$A6="","",IF(ﾏｽﾀｰ!$I6=1,"",ﾏｽﾀｰ!W6))</f>
        <v>00000000</v>
      </c>
      <c r="Y15" s="46">
        <f>IF(ﾏｽﾀｰ!$A6="","",IF(ﾏｽﾀｰ!$I6=1,"",ﾏｽﾀｰ!X6))</f>
        <v>0</v>
      </c>
      <c r="Z15" s="46" t="str">
        <f>IF(ﾏｽﾀｰ!$A6="","",IF(ﾏｽﾀｰ!$I6=1,"",ﾏｽﾀｰ!Y6))</f>
        <v>https://www.qkamura.or.jp/</v>
      </c>
      <c r="AA15" s="15"/>
      <c r="AB15" s="15"/>
    </row>
    <row r="16" spans="1:28" s="22" customFormat="1" ht="18" customHeight="1" x14ac:dyDescent="0.15">
      <c r="A16" s="17" t="str">
        <f>IF(ﾏｽﾀｰ!$A43="","",IF(ﾏｽﾀｰ!$I43=1,"",ﾏｽﾀｰ!A43))</f>
        <v>0128</v>
      </c>
      <c r="B16" s="17" t="str">
        <f>IF(ﾏｽﾀｰ!$A43="","",IF(ﾏｽﾀｰ!$I43=1,"",ﾏｽﾀｰ!B43))</f>
        <v>02</v>
      </c>
      <c r="C16" s="17" t="str">
        <f>IF(ﾏｽﾀｰ!$A43="","",IF(ﾏｽﾀｰ!$I43=1,"",ﾏｽﾀｰ!C43))</f>
        <v>06</v>
      </c>
      <c r="D16" s="17" t="str">
        <f>IF(ﾏｽﾀｰ!$A43="","",IF(ﾏｽﾀｰ!$I43=1,"",ﾏｽﾀｰ!D43))</f>
        <v>山形県</v>
      </c>
      <c r="E16" s="17" t="str">
        <f>IF(ﾏｽﾀｰ!$A43="","",IF(ﾏｽﾀｰ!$I43=1,"",ﾏｽﾀｰ!E43))</f>
        <v>04</v>
      </c>
      <c r="F16" s="17" t="str">
        <f>IF(ﾏｽﾀｰ!$A43="","",IF(ﾏｽﾀｰ!$I43=1,"",ﾏｽﾀｰ!F43))</f>
        <v>ワ</v>
      </c>
      <c r="G16" s="18" t="str">
        <f>IF(ﾏｽﾀｰ!$A43="","",IF(ﾏｽﾀｰ!$I43=1,"",ﾏｽﾀｰ!G43))</f>
        <v>山形駅西口  ワシントンホテル</v>
      </c>
      <c r="H16" s="18">
        <f>IF(ﾏｽﾀｰ!$A43="","",IF(ﾏｽﾀｰ!$I43=1,"",ﾏｽﾀｰ!H43))</f>
        <v>0</v>
      </c>
      <c r="I16" s="18">
        <f>IF(ﾏｽﾀｰ!$A43="","",IF(ﾏｽﾀｰ!$I43=1,"",ﾏｽﾀｰ!I43))</f>
        <v>0</v>
      </c>
      <c r="J16" s="18">
        <f>IF(ﾏｽﾀｰ!$A43="","",IF(ﾏｽﾀｰ!$I43=1,"",ﾏｽﾀｰ!J43))</f>
        <v>0</v>
      </c>
      <c r="K16" s="18" t="str">
        <f>IF(ﾏｽﾀｰ!$A43="","",IF(ﾏｽﾀｰ!$I43=1,"",ﾏｽﾀｰ!K43))</f>
        <v>山形市</v>
      </c>
      <c r="L16" s="18">
        <f>IF(ﾏｽﾀｰ!$A43="","",IF(ﾏｽﾀｰ!$I43=1,"",ﾏｽﾀｰ!L43))</f>
        <v>0</v>
      </c>
      <c r="M16" s="17" t="str">
        <f>IF(ﾏｽﾀｰ!$A43="","",IF(ﾏｽﾀｰ!$I43=1,"",ﾏｽﾀｰ!M43))</f>
        <v>023-647-1111</v>
      </c>
      <c r="N16" s="17">
        <f>IF(ﾏｽﾀｰ!$A43="","",IF(ﾏｽﾀｰ!$I43=1,"",ﾏｽﾀｰ!N43))</f>
        <v>0</v>
      </c>
      <c r="O16" s="17">
        <f>IF(ﾏｽﾀｰ!$A43="","",IF(ﾏｽﾀｰ!$I43=1,"",ﾏｽﾀｰ!O43))</f>
        <v>0</v>
      </c>
      <c r="P16" s="17" t="str">
        <f>IF(ﾏｽﾀｰ!$A43="","",IF(ﾏｽﾀｰ!$I43=1,"",ﾏｽﾀｰ!P43))</f>
        <v>後</v>
      </c>
      <c r="Q16" s="17" t="str">
        <f>IF(ﾏｽﾀｰ!$A43="","",IF(OR(ﾏｽﾀｰ!$I43=1,ﾏｽﾀｰ!$Q43=0),"",ﾏｽﾀｰ!Q43))</f>
        <v/>
      </c>
      <c r="R16" s="46">
        <f>IF(ﾏｽﾀｰ!$A48="","",IF(ﾏｽﾀｰ!$I48=1,"",ﾏｽﾀｰ!Q48))</f>
        <v>0</v>
      </c>
      <c r="S16" s="46">
        <f>IF(ﾏｽﾀｰ!$A48="","",IF(ﾏｽﾀｰ!$I48=1,"",ﾏｽﾀｰ!R48))</f>
        <v>0</v>
      </c>
      <c r="T16" s="46">
        <f>IF(ﾏｽﾀｰ!$A48="","",IF(ﾏｽﾀｰ!$I48=1,"",ﾏｽﾀｰ!S48))</f>
        <v>0</v>
      </c>
      <c r="U16" s="46">
        <f>IF(ﾏｽﾀｰ!$A48="","",IF(ﾏｽﾀｰ!$I48=1,"",ﾏｽﾀｰ!T48))</f>
        <v>0</v>
      </c>
      <c r="V16" s="46">
        <f>IF(ﾏｽﾀｰ!$A48="","",IF(ﾏｽﾀｰ!$I48=1,"",ﾏｽﾀｰ!U48))</f>
        <v>0</v>
      </c>
      <c r="W16" s="46">
        <f>IF(ﾏｽﾀｰ!$A48="","",IF(ﾏｽﾀｰ!$I48=1,"",ﾏｽﾀｰ!V48))</f>
        <v>0</v>
      </c>
      <c r="X16" s="46" t="str">
        <f>IF(ﾏｽﾀｰ!$A48="","",IF(ﾏｽﾀｰ!$I48=1,"",ﾏｽﾀｰ!W48))</f>
        <v>00000000</v>
      </c>
      <c r="Y16" s="46">
        <f>IF(ﾏｽﾀｰ!$A48="","",IF(ﾏｽﾀｰ!$I48=1,"",ﾏｽﾀｰ!X48))</f>
        <v>0</v>
      </c>
      <c r="Z16" s="46" t="str">
        <f>IF(ﾏｽﾀｰ!$A48="","",IF(ﾏｽﾀｰ!$I48=1,"",ﾏｽﾀｰ!Y48))</f>
        <v>http://whg-hotels.jp/</v>
      </c>
      <c r="AA16" s="15"/>
      <c r="AB16" s="15"/>
    </row>
    <row r="17" spans="1:28" s="22" customFormat="1" ht="18" customHeight="1" x14ac:dyDescent="0.15">
      <c r="A17" s="17" t="str">
        <f>IF(ﾏｽﾀｰ!$A50="","",IF(ﾏｽﾀｰ!$I50=1,"",ﾏｽﾀｰ!A50))</f>
        <v>0139</v>
      </c>
      <c r="B17" s="17" t="str">
        <f>IF(ﾏｽﾀｰ!$A50="","",IF(ﾏｽﾀｰ!$I50=1,"",ﾏｽﾀｰ!B50))</f>
        <v>02</v>
      </c>
      <c r="C17" s="17" t="str">
        <f>IF(ﾏｽﾀｰ!$A50="","",IF(ﾏｽﾀｰ!$I50=1,"",ﾏｽﾀｰ!C50))</f>
        <v>06</v>
      </c>
      <c r="D17" s="17" t="str">
        <f>IF(ﾏｽﾀｰ!$A50="","",IF(ﾏｽﾀｰ!$I50=1,"",ﾏｽﾀｰ!D50))</f>
        <v>山形県</v>
      </c>
      <c r="E17" s="17" t="str">
        <f>IF(ﾏｽﾀｰ!$A50="","",IF(ﾏｽﾀｰ!$I50=1,"",ﾏｽﾀｰ!E50))</f>
        <v>04</v>
      </c>
      <c r="F17" s="17" t="str">
        <f>IF(ﾏｽﾀｰ!$A50="","",IF(ﾏｽﾀｰ!$I50=1,"",ﾏｽﾀｰ!F50))</f>
        <v>ワ</v>
      </c>
      <c r="G17" s="18" t="str">
        <f>IF(ﾏｽﾀｰ!$A50="","",IF(ﾏｽﾀｰ!$I50=1,"",ﾏｽﾀｰ!G50))</f>
        <v>山形七日町  ワシントンホテル</v>
      </c>
      <c r="H17" s="18">
        <f>IF(ﾏｽﾀｰ!$A50="","",IF(ﾏｽﾀｰ!$I50=1,"",ﾏｽﾀｰ!H50))</f>
        <v>0</v>
      </c>
      <c r="I17" s="18">
        <f>IF(ﾏｽﾀｰ!$A50="","",IF(ﾏｽﾀｰ!$I50=1,"",ﾏｽﾀｰ!I50))</f>
        <v>0</v>
      </c>
      <c r="J17" s="18">
        <f>IF(ﾏｽﾀｰ!$A50="","",IF(ﾏｽﾀｰ!$I50=1,"",ﾏｽﾀｰ!J50))</f>
        <v>0</v>
      </c>
      <c r="K17" s="18" t="str">
        <f>IF(ﾏｽﾀｰ!$A50="","",IF(ﾏｽﾀｰ!$I50=1,"",ﾏｽﾀｰ!K50))</f>
        <v>山形市</v>
      </c>
      <c r="L17" s="18">
        <f>IF(ﾏｽﾀｰ!$A50="","",IF(ﾏｽﾀｰ!$I50=1,"",ﾏｽﾀｰ!L50))</f>
        <v>0</v>
      </c>
      <c r="M17" s="17" t="str">
        <f>IF(ﾏｽﾀｰ!$A50="","",IF(ﾏｽﾀｰ!$I50=1,"",ﾏｽﾀｰ!M50))</f>
        <v>023-625-1111</v>
      </c>
      <c r="N17" s="17">
        <f>IF(ﾏｽﾀｰ!$A50="","",IF(ﾏｽﾀｰ!$I50=1,"",ﾏｽﾀｰ!N50))</f>
        <v>0</v>
      </c>
      <c r="O17" s="17">
        <f>IF(ﾏｽﾀｰ!$A50="","",IF(ﾏｽﾀｰ!$I50=1,"",ﾏｽﾀｰ!O50))</f>
        <v>0</v>
      </c>
      <c r="P17" s="17" t="str">
        <f>IF(ﾏｽﾀｰ!$A50="","",IF(ﾏｽﾀｰ!$I50=1,"",ﾏｽﾀｰ!P50))</f>
        <v>後</v>
      </c>
      <c r="Q17" s="17" t="str">
        <f>IF(ﾏｽﾀｰ!$A50="","",IF(OR(ﾏｽﾀｰ!$I50=1,ﾏｽﾀｰ!$Q50=0),"",ﾏｽﾀｰ!Q50))</f>
        <v/>
      </c>
      <c r="R17" s="46">
        <f>IF(ﾏｽﾀｰ!$A108="","",IF(ﾏｽﾀｰ!$I108=1,"",ﾏｽﾀｰ!Q108))</f>
        <v>0</v>
      </c>
      <c r="S17" s="46">
        <f>IF(ﾏｽﾀｰ!$A108="","",IF(ﾏｽﾀｰ!$I108=1,"",ﾏｽﾀｰ!R108))</f>
        <v>0</v>
      </c>
      <c r="T17" s="46">
        <f>IF(ﾏｽﾀｰ!$A108="","",IF(ﾏｽﾀｰ!$I108=1,"",ﾏｽﾀｰ!S108))</f>
        <v>0</v>
      </c>
      <c r="U17" s="46">
        <f>IF(ﾏｽﾀｰ!$A108="","",IF(ﾏｽﾀｰ!$I108=1,"",ﾏｽﾀｰ!T108))</f>
        <v>0</v>
      </c>
      <c r="V17" s="46">
        <f>IF(ﾏｽﾀｰ!$A108="","",IF(ﾏｽﾀｰ!$I108=1,"",ﾏｽﾀｰ!U108))</f>
        <v>0</v>
      </c>
      <c r="W17" s="46" t="str">
        <f>IF(ﾏｽﾀｰ!$A108="","",IF(ﾏｽﾀｰ!$I108=1,"",ﾏｽﾀｰ!V108))</f>
        <v>00000000</v>
      </c>
      <c r="X17" s="46">
        <f>IF(ﾏｽﾀｰ!$A108="","",IF(ﾏｽﾀｰ!$I108=1,"",ﾏｽﾀｰ!W108))</f>
        <v>0</v>
      </c>
      <c r="Y17" s="46">
        <f>IF(ﾏｽﾀｰ!$A108="","",IF(ﾏｽﾀｰ!$I108=1,"",ﾏｽﾀｰ!X108))</f>
        <v>0</v>
      </c>
      <c r="Z17" s="46" t="str">
        <f>IF(ﾏｽﾀｰ!$A108="","",IF(ﾏｽﾀｰ!$I108=1,"",ﾏｽﾀｰ!Y108))</f>
        <v>https://kamenoi-hotels.com/</v>
      </c>
      <c r="AA17" s="15"/>
      <c r="AB17" s="15"/>
    </row>
    <row r="18" spans="1:28" s="22" customFormat="1" ht="18" customHeight="1" x14ac:dyDescent="0.15">
      <c r="A18" s="17" t="str">
        <f>IF(ﾏｽﾀｰ!$A10="","",IF(ﾏｽﾀｰ!$I10=1,"",ﾏｽﾀｰ!A10))</f>
        <v>0047</v>
      </c>
      <c r="B18" s="17" t="str">
        <f>IF(ﾏｽﾀｰ!$A10="","",IF(ﾏｽﾀｰ!$I10=1,"",ﾏｽﾀｰ!B10))</f>
        <v>02</v>
      </c>
      <c r="C18" s="17" t="str">
        <f>IF(ﾏｽﾀｰ!$A10="","",IF(ﾏｽﾀｰ!$I10=1,"",ﾏｽﾀｰ!C10))</f>
        <v>07</v>
      </c>
      <c r="D18" s="17" t="str">
        <f>IF(ﾏｽﾀｰ!$A10="","",IF(ﾏｽﾀｰ!$I10=1,"",ﾏｽﾀｰ!D10))</f>
        <v>福島県</v>
      </c>
      <c r="E18" s="17" t="str">
        <f>IF(ﾏｽﾀｰ!$A10="","",IF(ﾏｽﾀｰ!$I10=1,"",ﾏｽﾀｰ!E10))</f>
        <v>01</v>
      </c>
      <c r="F18" s="17" t="str">
        <f>IF(ﾏｽﾀｰ!$A10="","",IF(ﾏｽﾀｰ!$I10=1,"",ﾏｽﾀｰ!F10))</f>
        <v>休</v>
      </c>
      <c r="G18" s="18" t="str">
        <f>IF(ﾏｽﾀｰ!$A10="","",IF(ﾏｽﾀｰ!$I10=1,"",ﾏｽﾀｰ!G10))</f>
        <v>休暇村  裏磐梯</v>
      </c>
      <c r="H18" s="18">
        <f>IF(ﾏｽﾀｰ!$A10="","",IF(ﾏｽﾀｰ!$I10=1,"",ﾏｽﾀｰ!H10))</f>
        <v>0</v>
      </c>
      <c r="I18" s="18">
        <f>IF(ﾏｽﾀｰ!$A10="","",IF(ﾏｽﾀｰ!$I10=1,"",ﾏｽﾀｰ!I10))</f>
        <v>0</v>
      </c>
      <c r="J18" s="18">
        <f>IF(ﾏｽﾀｰ!$A10="","",IF(ﾏｽﾀｰ!$I10=1,"",ﾏｽﾀｰ!J10))</f>
        <v>0</v>
      </c>
      <c r="K18" s="18" t="str">
        <f>IF(ﾏｽﾀｰ!$A10="","",IF(ﾏｽﾀｰ!$I10=1,"",ﾏｽﾀｰ!K10))</f>
        <v>耶麻郡北塩原村</v>
      </c>
      <c r="L18" s="18">
        <f>IF(ﾏｽﾀｰ!$A10="","",IF(ﾏｽﾀｰ!$I10=1,"",ﾏｽﾀｰ!L10))</f>
        <v>0</v>
      </c>
      <c r="M18" s="17" t="str">
        <f>IF(ﾏｽﾀｰ!$A10="","",IF(ﾏｽﾀｰ!$I10=1,"",ﾏｽﾀｰ!M10))</f>
        <v>0241-32-2421</v>
      </c>
      <c r="N18" s="17">
        <f>IF(ﾏｽﾀｰ!$A10="","",IF(ﾏｽﾀｰ!$I10=1,"",ﾏｽﾀｰ!N10))</f>
        <v>0</v>
      </c>
      <c r="O18" s="17">
        <f>IF(ﾏｽﾀｰ!$A10="","",IF(ﾏｽﾀｰ!$I10=1,"",ﾏｽﾀｰ!O10))</f>
        <v>0</v>
      </c>
      <c r="P18" s="17" t="str">
        <f>IF(ﾏｽﾀｰ!$A10="","",IF(ﾏｽﾀｰ!$I10=1,"",ﾏｽﾀｰ!P10))</f>
        <v>前</v>
      </c>
      <c r="Q18" s="17" t="str">
        <f>IF(ﾏｽﾀｰ!$A10="","",IF(OR(ﾏｽﾀｰ!$I10=1,ﾏｽﾀｰ!$Q10=0),"",ﾏｽﾀｰ!Q10))</f>
        <v/>
      </c>
      <c r="R18" s="46">
        <f>IF(ﾏｽﾀｰ!$A106="","",IF(ﾏｽﾀｰ!$I106=1,"",ﾏｽﾀｰ!Q106))</f>
        <v>0</v>
      </c>
      <c r="S18" s="46">
        <f>IF(ﾏｽﾀｰ!$A106="","",IF(ﾏｽﾀｰ!$I106=1,"",ﾏｽﾀｰ!R106))</f>
        <v>0</v>
      </c>
      <c r="T18" s="46">
        <f>IF(ﾏｽﾀｰ!$A106="","",IF(ﾏｽﾀｰ!$I106=1,"",ﾏｽﾀｰ!S106))</f>
        <v>0</v>
      </c>
      <c r="U18" s="46">
        <f>IF(ﾏｽﾀｰ!$A106="","",IF(ﾏｽﾀｰ!$I106=1,"",ﾏｽﾀｰ!T106))</f>
        <v>0</v>
      </c>
      <c r="V18" s="46">
        <f>IF(ﾏｽﾀｰ!$A106="","",IF(ﾏｽﾀｰ!$I106=1,"",ﾏｽﾀｰ!U106))</f>
        <v>0</v>
      </c>
      <c r="W18" s="46" t="str">
        <f>IF(ﾏｽﾀｰ!$A106="","",IF(ﾏｽﾀｰ!$I106=1,"",ﾏｽﾀｰ!V106))</f>
        <v>00000000</v>
      </c>
      <c r="X18" s="46">
        <f>IF(ﾏｽﾀｰ!$A106="","",IF(ﾏｽﾀｰ!$I106=1,"",ﾏｽﾀｰ!W106))</f>
        <v>0</v>
      </c>
      <c r="Y18" s="46">
        <f>IF(ﾏｽﾀｰ!$A106="","",IF(ﾏｽﾀｰ!$I106=1,"",ﾏｽﾀｰ!X106))</f>
        <v>0</v>
      </c>
      <c r="Z18" s="46" t="str">
        <f>IF(ﾏｽﾀｰ!$A106="","",IF(ﾏｽﾀｰ!$I106=1,"",ﾏｽﾀｰ!Y106))</f>
        <v>https://kamenoi-hotels.com/</v>
      </c>
      <c r="AA18" s="15"/>
      <c r="AB18" s="15"/>
    </row>
    <row r="19" spans="1:28" s="22" customFormat="1" ht="18" customHeight="1" x14ac:dyDescent="0.15">
      <c r="A19" s="17" t="str">
        <f>IF(ﾏｽﾀｰ!$A42="","",IF(ﾏｽﾀｰ!$I42=1,"",ﾏｽﾀｰ!A42))</f>
        <v>0127</v>
      </c>
      <c r="B19" s="17" t="str">
        <f>IF(ﾏｽﾀｰ!$A42="","",IF(ﾏｽﾀｰ!$I42=1,"",ﾏｽﾀｰ!B42))</f>
        <v>02</v>
      </c>
      <c r="C19" s="17" t="str">
        <f>IF(ﾏｽﾀｰ!$A42="","",IF(ﾏｽﾀｰ!$I42=1,"",ﾏｽﾀｰ!C42))</f>
        <v>07</v>
      </c>
      <c r="D19" s="17" t="str">
        <f>IF(ﾏｽﾀｰ!$A42="","",IF(ﾏｽﾀｰ!$I42=1,"",ﾏｽﾀｰ!D42))</f>
        <v>福島県</v>
      </c>
      <c r="E19" s="17" t="str">
        <f>IF(ﾏｽﾀｰ!$A42="","",IF(ﾏｽﾀｰ!$I42=1,"",ﾏｽﾀｰ!E42))</f>
        <v>04</v>
      </c>
      <c r="F19" s="17" t="str">
        <f>IF(ﾏｽﾀｰ!$A42="","",IF(ﾏｽﾀｰ!$I42=1,"",ﾏｽﾀｰ!F42))</f>
        <v>ワ</v>
      </c>
      <c r="G19" s="18" t="str">
        <f>IF(ﾏｽﾀｰ!$A42="","",IF(ﾏｽﾀｰ!$I42=1,"",ﾏｽﾀｰ!G42))</f>
        <v>いわき  ワシントンホテル</v>
      </c>
      <c r="H19" s="18">
        <f>IF(ﾏｽﾀｰ!$A42="","",IF(ﾏｽﾀｰ!$I42=1,"",ﾏｽﾀｰ!H42))</f>
        <v>0</v>
      </c>
      <c r="I19" s="18">
        <f>IF(ﾏｽﾀｰ!$A42="","",IF(ﾏｽﾀｰ!$I42=1,"",ﾏｽﾀｰ!I42))</f>
        <v>0</v>
      </c>
      <c r="J19" s="18">
        <f>IF(ﾏｽﾀｰ!$A42="","",IF(ﾏｽﾀｰ!$I42=1,"",ﾏｽﾀｰ!J42))</f>
        <v>0</v>
      </c>
      <c r="K19" s="18" t="str">
        <f>IF(ﾏｽﾀｰ!$A42="","",IF(ﾏｽﾀｰ!$I42=1,"",ﾏｽﾀｰ!K42))</f>
        <v>いわき市</v>
      </c>
      <c r="L19" s="18">
        <f>IF(ﾏｽﾀｰ!$A42="","",IF(ﾏｽﾀｰ!$I42=1,"",ﾏｽﾀｰ!L42))</f>
        <v>0</v>
      </c>
      <c r="M19" s="17" t="str">
        <f>IF(ﾏｽﾀｰ!$A42="","",IF(ﾏｽﾀｰ!$I42=1,"",ﾏｽﾀｰ!M42))</f>
        <v>0246-35-3000</v>
      </c>
      <c r="N19" s="17">
        <f>IF(ﾏｽﾀｰ!$A42="","",IF(ﾏｽﾀｰ!$I42=1,"",ﾏｽﾀｰ!N42))</f>
        <v>0</v>
      </c>
      <c r="O19" s="17">
        <f>IF(ﾏｽﾀｰ!$A42="","",IF(ﾏｽﾀｰ!$I42=1,"",ﾏｽﾀｰ!O42))</f>
        <v>0</v>
      </c>
      <c r="P19" s="17" t="str">
        <f>IF(ﾏｽﾀｰ!$A42="","",IF(ﾏｽﾀｰ!$I42=1,"",ﾏｽﾀｰ!P42))</f>
        <v>後</v>
      </c>
      <c r="Q19" s="17" t="str">
        <f>IF(ﾏｽﾀｰ!$A42="","",IF(OR(ﾏｽﾀｰ!$I42=1,ﾏｽﾀｰ!$Q42=0),"",ﾏｽﾀｰ!Q42))</f>
        <v/>
      </c>
      <c r="R19" s="46">
        <f>IF(ﾏｽﾀｰ!$A47="","",IF(ﾏｽﾀｰ!$I47=1,"",ﾏｽﾀｰ!Q47))</f>
        <v>0</v>
      </c>
      <c r="S19" s="46">
        <f>IF(ﾏｽﾀｰ!$A47="","",IF(ﾏｽﾀｰ!$I47=1,"",ﾏｽﾀｰ!R47))</f>
        <v>0</v>
      </c>
      <c r="T19" s="46">
        <f>IF(ﾏｽﾀｰ!$A47="","",IF(ﾏｽﾀｰ!$I47=1,"",ﾏｽﾀｰ!S47))</f>
        <v>0</v>
      </c>
      <c r="U19" s="46">
        <f>IF(ﾏｽﾀｰ!$A47="","",IF(ﾏｽﾀｰ!$I47=1,"",ﾏｽﾀｰ!T47))</f>
        <v>0</v>
      </c>
      <c r="V19" s="46">
        <f>IF(ﾏｽﾀｰ!$A47="","",IF(ﾏｽﾀｰ!$I47=1,"",ﾏｽﾀｰ!U47))</f>
        <v>0</v>
      </c>
      <c r="W19" s="46">
        <f>IF(ﾏｽﾀｰ!$A47="","",IF(ﾏｽﾀｰ!$I47=1,"",ﾏｽﾀｰ!V47))</f>
        <v>0</v>
      </c>
      <c r="X19" s="46" t="str">
        <f>IF(ﾏｽﾀｰ!$A47="","",IF(ﾏｽﾀｰ!$I47=1,"",ﾏｽﾀｰ!W47))</f>
        <v>00000000</v>
      </c>
      <c r="Y19" s="46">
        <f>IF(ﾏｽﾀｰ!$A47="","",IF(ﾏｽﾀｰ!$I47=1,"",ﾏｽﾀｰ!X47))</f>
        <v>0</v>
      </c>
      <c r="Z19" s="46" t="str">
        <f>IF(ﾏｽﾀｰ!$A47="","",IF(ﾏｽﾀｰ!$I47=1,"",ﾏｽﾀｰ!Y47))</f>
        <v>http://whg-hotels.jp/</v>
      </c>
      <c r="AA19" s="15"/>
      <c r="AB19" s="15"/>
    </row>
    <row r="20" spans="1:28" s="22" customFormat="1" ht="18" customHeight="1" x14ac:dyDescent="0.15">
      <c r="A20" s="17" t="str">
        <f>IF(ﾏｽﾀｰ!$A53="","",IF(ﾏｽﾀｰ!$I53=1,"",ﾏｽﾀｰ!A53))</f>
        <v>0144</v>
      </c>
      <c r="B20" s="17" t="str">
        <f>IF(ﾏｽﾀｰ!$A53="","",IF(ﾏｽﾀｰ!$I53=1,"",ﾏｽﾀｰ!B53))</f>
        <v>02</v>
      </c>
      <c r="C20" s="17" t="str">
        <f>IF(ﾏｽﾀｰ!$A53="","",IF(ﾏｽﾀｰ!$I53=1,"",ﾏｽﾀｰ!C53))</f>
        <v>07</v>
      </c>
      <c r="D20" s="17" t="str">
        <f>IF(ﾏｽﾀｰ!$A53="","",IF(ﾏｽﾀｰ!$I53=1,"",ﾏｽﾀｰ!D53))</f>
        <v>福島県</v>
      </c>
      <c r="E20" s="17" t="str">
        <f>IF(ﾏｽﾀｰ!$A53="","",IF(ﾏｽﾀｰ!$I53=1,"",ﾏｽﾀｰ!E53))</f>
        <v>04</v>
      </c>
      <c r="F20" s="17" t="str">
        <f>IF(ﾏｽﾀｰ!$A53="","",IF(ﾏｽﾀｰ!$I53=1,"",ﾏｽﾀｰ!F53))</f>
        <v>ワ</v>
      </c>
      <c r="G20" s="18" t="str">
        <f>IF(ﾏｽﾀｰ!$A53="","",IF(ﾏｽﾀｰ!$I53=1,"",ﾏｽﾀｰ!G53))</f>
        <v>郡山  ワシントンホテル</v>
      </c>
      <c r="H20" s="18">
        <f>IF(ﾏｽﾀｰ!$A53="","",IF(ﾏｽﾀｰ!$I53=1,"",ﾏｽﾀｰ!H53))</f>
        <v>0</v>
      </c>
      <c r="I20" s="18">
        <f>IF(ﾏｽﾀｰ!$A53="","",IF(ﾏｽﾀｰ!$I53=1,"",ﾏｽﾀｰ!I53))</f>
        <v>0</v>
      </c>
      <c r="J20" s="18">
        <f>IF(ﾏｽﾀｰ!$A53="","",IF(ﾏｽﾀｰ!$I53=1,"",ﾏｽﾀｰ!J53))</f>
        <v>0</v>
      </c>
      <c r="K20" s="18" t="str">
        <f>IF(ﾏｽﾀｰ!$A53="","",IF(ﾏｽﾀｰ!$I53=1,"",ﾏｽﾀｰ!K53))</f>
        <v>郡山市</v>
      </c>
      <c r="L20" s="18">
        <f>IF(ﾏｽﾀｰ!$A53="","",IF(ﾏｽﾀｰ!$I53=1,"",ﾏｽﾀｰ!L53))</f>
        <v>0</v>
      </c>
      <c r="M20" s="17" t="str">
        <f>IF(ﾏｽﾀｰ!$A53="","",IF(ﾏｽﾀｰ!$I53=1,"",ﾏｽﾀｰ!M53))</f>
        <v>024-923-1311</v>
      </c>
      <c r="N20" s="17">
        <f>IF(ﾏｽﾀｰ!$A53="","",IF(ﾏｽﾀｰ!$I53=1,"",ﾏｽﾀｰ!N53))</f>
        <v>0</v>
      </c>
      <c r="O20" s="17">
        <f>IF(ﾏｽﾀｰ!$A53="","",IF(ﾏｽﾀｰ!$I53=1,"",ﾏｽﾀｰ!O53))</f>
        <v>0</v>
      </c>
      <c r="P20" s="17" t="str">
        <f>IF(ﾏｽﾀｰ!$A53="","",IF(ﾏｽﾀｰ!$I53=1,"",ﾏｽﾀｰ!P53))</f>
        <v>後</v>
      </c>
      <c r="Q20" s="17" t="str">
        <f>IF(ﾏｽﾀｰ!$A53="","",IF(OR(ﾏｽﾀｰ!$I53=1,ﾏｽﾀｰ!$Q53=0),"",ﾏｽﾀｰ!Q53))</f>
        <v/>
      </c>
      <c r="R20" s="46">
        <f>IF(ﾏｽﾀｰ!$A16="","",IF(ﾏｽﾀｰ!$I16=1,"",ﾏｽﾀｰ!Q16))</f>
        <v>0</v>
      </c>
      <c r="S20" s="46">
        <f>IF(ﾏｽﾀｰ!$A16="","",IF(ﾏｽﾀｰ!$I16=1,"",ﾏｽﾀｰ!R16))</f>
        <v>0</v>
      </c>
      <c r="T20" s="46">
        <f>IF(ﾏｽﾀｰ!$A16="","",IF(ﾏｽﾀｰ!$I16=1,"",ﾏｽﾀｰ!S16))</f>
        <v>0</v>
      </c>
      <c r="U20" s="46">
        <f>IF(ﾏｽﾀｰ!$A16="","",IF(ﾏｽﾀｰ!$I16=1,"",ﾏｽﾀｰ!T16))</f>
        <v>0</v>
      </c>
      <c r="V20" s="46">
        <f>IF(ﾏｽﾀｰ!$A16="","",IF(ﾏｽﾀｰ!$I16=1,"",ﾏｽﾀｰ!U16))</f>
        <v>0</v>
      </c>
      <c r="W20" s="46">
        <f>IF(ﾏｽﾀｰ!$A16="","",IF(ﾏｽﾀｰ!$I16=1,"",ﾏｽﾀｰ!V16))</f>
        <v>0</v>
      </c>
      <c r="X20" s="46" t="str">
        <f>IF(ﾏｽﾀｰ!$A16="","",IF(ﾏｽﾀｰ!$I16=1,"",ﾏｽﾀｰ!W16))</f>
        <v>00000000</v>
      </c>
      <c r="Y20" s="46">
        <f>IF(ﾏｽﾀｰ!$A16="","",IF(ﾏｽﾀｰ!$I16=1,"",ﾏｽﾀｰ!X16))</f>
        <v>0</v>
      </c>
      <c r="Z20" s="46" t="str">
        <f>IF(ﾏｽﾀｰ!$A16="","",IF(ﾏｽﾀｰ!$I16=1,"",ﾏｽﾀｰ!Y16))</f>
        <v>https://www.qkamura.or.jp/</v>
      </c>
      <c r="AA20" s="15"/>
      <c r="AB20" s="15"/>
    </row>
    <row r="21" spans="1:28" s="22" customFormat="1" ht="18" customHeight="1" x14ac:dyDescent="0.15">
      <c r="A21" s="17" t="str">
        <f>IF(ﾏｽﾀｰ!$A54="","",IF(ﾏｽﾀｰ!$I54=1,"",ﾏｽﾀｰ!A54))</f>
        <v>0145</v>
      </c>
      <c r="B21" s="17" t="str">
        <f>IF(ﾏｽﾀｰ!$A54="","",IF(ﾏｽﾀｰ!$I54=1,"",ﾏｽﾀｰ!B54))</f>
        <v>02</v>
      </c>
      <c r="C21" s="17" t="str">
        <f>IF(ﾏｽﾀｰ!$A54="","",IF(ﾏｽﾀｰ!$I54=1,"",ﾏｽﾀｰ!C54))</f>
        <v>07</v>
      </c>
      <c r="D21" s="17" t="str">
        <f>IF(ﾏｽﾀｰ!$A54="","",IF(ﾏｽﾀｰ!$I54=1,"",ﾏｽﾀｰ!D54))</f>
        <v>福島県</v>
      </c>
      <c r="E21" s="17" t="str">
        <f>IF(ﾏｽﾀｰ!$A54="","",IF(ﾏｽﾀｰ!$I54=1,"",ﾏｽﾀｰ!E54))</f>
        <v>04</v>
      </c>
      <c r="F21" s="17" t="str">
        <f>IF(ﾏｽﾀｰ!$A54="","",IF(ﾏｽﾀｰ!$I54=1,"",ﾏｽﾀｰ!F54))</f>
        <v>ワ</v>
      </c>
      <c r="G21" s="18" t="str">
        <f>IF(ﾏｽﾀｰ!$A54="","",IF(ﾏｽﾀｰ!$I54=1,"",ﾏｽﾀｰ!G54))</f>
        <v>会津若松  ワシントンホテル</v>
      </c>
      <c r="H21" s="18">
        <f>IF(ﾏｽﾀｰ!$A54="","",IF(ﾏｽﾀｰ!$I54=1,"",ﾏｽﾀｰ!H54))</f>
        <v>0</v>
      </c>
      <c r="I21" s="18">
        <f>IF(ﾏｽﾀｰ!$A54="","",IF(ﾏｽﾀｰ!$I54=1,"",ﾏｽﾀｰ!I54))</f>
        <v>0</v>
      </c>
      <c r="J21" s="18">
        <f>IF(ﾏｽﾀｰ!$A54="","",IF(ﾏｽﾀｰ!$I54=1,"",ﾏｽﾀｰ!J54))</f>
        <v>0</v>
      </c>
      <c r="K21" s="18" t="str">
        <f>IF(ﾏｽﾀｰ!$A54="","",IF(ﾏｽﾀｰ!$I54=1,"",ﾏｽﾀｰ!K54))</f>
        <v>会津若松市</v>
      </c>
      <c r="L21" s="18">
        <f>IF(ﾏｽﾀｰ!$A54="","",IF(ﾏｽﾀｰ!$I54=1,"",ﾏｽﾀｰ!L54))</f>
        <v>0</v>
      </c>
      <c r="M21" s="17" t="str">
        <f>IF(ﾏｽﾀｰ!$A54="","",IF(ﾏｽﾀｰ!$I54=1,"",ﾏｽﾀｰ!M54))</f>
        <v>0242-22-6111</v>
      </c>
      <c r="N21" s="17">
        <f>IF(ﾏｽﾀｰ!$A54="","",IF(ﾏｽﾀｰ!$I54=1,"",ﾏｽﾀｰ!N54))</f>
        <v>0</v>
      </c>
      <c r="O21" s="17">
        <f>IF(ﾏｽﾀｰ!$A54="","",IF(ﾏｽﾀｰ!$I54=1,"",ﾏｽﾀｰ!O54))</f>
        <v>0</v>
      </c>
      <c r="P21" s="17" t="str">
        <f>IF(ﾏｽﾀｰ!$A54="","",IF(ﾏｽﾀｰ!$I54=1,"",ﾏｽﾀｰ!P54))</f>
        <v>後</v>
      </c>
      <c r="Q21" s="17" t="str">
        <f>IF(ﾏｽﾀｰ!$A54="","",IF(OR(ﾏｽﾀｰ!$I54=1,ﾏｽﾀｰ!$Q54=0),"",ﾏｽﾀｰ!Q54))</f>
        <v/>
      </c>
      <c r="R21" s="46">
        <f>IF(ﾏｽﾀｰ!$A40="","",IF(ﾏｽﾀｰ!$I40=1,"",ﾏｽﾀｰ!Q40))</f>
        <v>0</v>
      </c>
      <c r="S21" s="46">
        <f>IF(ﾏｽﾀｰ!$A40="","",IF(ﾏｽﾀｰ!$I40=1,"",ﾏｽﾀｰ!R40))</f>
        <v>0</v>
      </c>
      <c r="T21" s="46">
        <f>IF(ﾏｽﾀｰ!$A40="","",IF(ﾏｽﾀｰ!$I40=1,"",ﾏｽﾀｰ!S40))</f>
        <v>0</v>
      </c>
      <c r="U21" s="46">
        <f>IF(ﾏｽﾀｰ!$A40="","",IF(ﾏｽﾀｰ!$I40=1,"",ﾏｽﾀｰ!T40))</f>
        <v>0</v>
      </c>
      <c r="V21" s="46">
        <f>IF(ﾏｽﾀｰ!$A40="","",IF(ﾏｽﾀｰ!$I40=1,"",ﾏｽﾀｰ!U40))</f>
        <v>0</v>
      </c>
      <c r="W21" s="46">
        <f>IF(ﾏｽﾀｰ!$A40="","",IF(ﾏｽﾀｰ!$I40=1,"",ﾏｽﾀｰ!V40))</f>
        <v>0</v>
      </c>
      <c r="X21" s="46" t="str">
        <f>IF(ﾏｽﾀｰ!$A40="","",IF(ﾏｽﾀｰ!$I40=1,"",ﾏｽﾀｰ!W40))</f>
        <v>00000000</v>
      </c>
      <c r="Y21" s="46">
        <f>IF(ﾏｽﾀｰ!$A40="","",IF(ﾏｽﾀｰ!$I40=1,"",ﾏｽﾀｰ!X40))</f>
        <v>0</v>
      </c>
      <c r="Z21" s="46" t="str">
        <f>IF(ﾏｽﾀｰ!$A40="","",IF(ﾏｽﾀｰ!$I40=1,"",ﾏｽﾀｰ!Y40))</f>
        <v>https://www.qkamura.or.jp/</v>
      </c>
      <c r="AA21" s="15"/>
      <c r="AB21" s="15"/>
    </row>
    <row r="22" spans="1:28" s="22" customFormat="1" ht="18" customHeight="1" x14ac:dyDescent="0.15">
      <c r="A22" s="17" t="str">
        <f>IF(ﾏｽﾀｰ!$A93="","",IF(ﾏｽﾀｰ!$I93=1,"",ﾏｽﾀｰ!A93))</f>
        <v>0512</v>
      </c>
      <c r="B22" s="17" t="str">
        <f>IF(ﾏｽﾀｰ!$A93="","",IF(ﾏｽﾀｰ!$I93=1,"",ﾏｽﾀｰ!B93))</f>
        <v>03</v>
      </c>
      <c r="C22" s="17" t="str">
        <f>IF(ﾏｽﾀｰ!$A93="","",IF(ﾏｽﾀｰ!$I93=1,"",ﾏｽﾀｰ!C93))</f>
        <v>08</v>
      </c>
      <c r="D22" s="17" t="str">
        <f>IF(ﾏｽﾀｰ!$A93="","",IF(ﾏｽﾀｰ!$I93=1,"",ﾏｽﾀｰ!D93))</f>
        <v>茨城県</v>
      </c>
      <c r="E22" s="17" t="str">
        <f>IF(ﾏｽﾀｰ!$A93="","",IF(ﾏｽﾀｰ!$I93=1,"",ﾏｽﾀｰ!E93))</f>
        <v>02</v>
      </c>
      <c r="F22" s="17" t="str">
        <f>IF(ﾏｽﾀｰ!$A93="","",IF(ﾏｽﾀｰ!$I93=1,"",ﾏｽﾀｰ!F93))</f>
        <v>他</v>
      </c>
      <c r="G22" s="18" t="str">
        <f>IF(ﾏｽﾀｰ!$A93="","",IF(ﾏｽﾀｰ!$I93=1,"",ﾏｽﾀｰ!G93))</f>
        <v>いこいの村涸沼</v>
      </c>
      <c r="H22" s="18">
        <f>IF(ﾏｽﾀｰ!$A93="","",IF(ﾏｽﾀｰ!$I93=1,"",ﾏｽﾀｰ!H93))</f>
        <v>0</v>
      </c>
      <c r="I22" s="18">
        <f>IF(ﾏｽﾀｰ!$A93="","",IF(ﾏｽﾀｰ!$I93=1,"",ﾏｽﾀｰ!I93))</f>
        <v>0</v>
      </c>
      <c r="J22" s="18">
        <f>IF(ﾏｽﾀｰ!$A93="","",IF(ﾏｽﾀｰ!$I93=1,"",ﾏｽﾀｰ!J93))</f>
        <v>0</v>
      </c>
      <c r="K22" s="18" t="str">
        <f>IF(ﾏｽﾀｰ!$A93="","",IF(ﾏｽﾀｰ!$I93=1,"",ﾏｽﾀｰ!K93))</f>
        <v>鉾田市</v>
      </c>
      <c r="L22" s="18">
        <f>IF(ﾏｽﾀｰ!$A93="","",IF(ﾏｽﾀｰ!$I93=1,"",ﾏｽﾀｰ!L93))</f>
        <v>0</v>
      </c>
      <c r="M22" s="17" t="str">
        <f>IF(ﾏｽﾀｰ!$A93="","",IF(ﾏｽﾀｰ!$I93=1,"",ﾏｽﾀｰ!M93))</f>
        <v>0291-37-1171</v>
      </c>
      <c r="N22" s="17">
        <f>IF(ﾏｽﾀｰ!$A93="","",IF(ﾏｽﾀｰ!$I93=1,"",ﾏｽﾀｰ!N93))</f>
        <v>0</v>
      </c>
      <c r="O22" s="17">
        <f>IF(ﾏｽﾀｰ!$A93="","",IF(ﾏｽﾀｰ!$I93=1,"",ﾏｽﾀｰ!O93))</f>
        <v>0</v>
      </c>
      <c r="P22" s="17" t="str">
        <f>IF(ﾏｽﾀｰ!$A93="","",IF(ﾏｽﾀｰ!$I93=1,"",ﾏｽﾀｰ!P93))</f>
        <v>前</v>
      </c>
      <c r="Q22" s="17" t="str">
        <f>IF(ﾏｽﾀｰ!$A93="","",IF(OR(ﾏｽﾀｰ!$I93=1,ﾏｽﾀｰ!$Q93=0),"",ﾏｽﾀｰ!Q93))</f>
        <v/>
      </c>
      <c r="R22" s="46">
        <f>IF(ﾏｽﾀｰ!$A26="","",IF(ﾏｽﾀｰ!$I26=1,"",ﾏｽﾀｰ!Q26))</f>
        <v>0</v>
      </c>
      <c r="S22" s="46">
        <f>IF(ﾏｽﾀｰ!$A26="","",IF(ﾏｽﾀｰ!$I26=1,"",ﾏｽﾀｰ!R26))</f>
        <v>0</v>
      </c>
      <c r="T22" s="46">
        <f>IF(ﾏｽﾀｰ!$A26="","",IF(ﾏｽﾀｰ!$I26=1,"",ﾏｽﾀｰ!S26))</f>
        <v>0</v>
      </c>
      <c r="U22" s="46">
        <f>IF(ﾏｽﾀｰ!$A26="","",IF(ﾏｽﾀｰ!$I26=1,"",ﾏｽﾀｰ!T26))</f>
        <v>0</v>
      </c>
      <c r="V22" s="46">
        <f>IF(ﾏｽﾀｰ!$A26="","",IF(ﾏｽﾀｰ!$I26=1,"",ﾏｽﾀｰ!U26))</f>
        <v>0</v>
      </c>
      <c r="W22" s="46">
        <f>IF(ﾏｽﾀｰ!$A26="","",IF(ﾏｽﾀｰ!$I26=1,"",ﾏｽﾀｰ!V26))</f>
        <v>0</v>
      </c>
      <c r="X22" s="46" t="str">
        <f>IF(ﾏｽﾀｰ!$A26="","",IF(ﾏｽﾀｰ!$I26=1,"",ﾏｽﾀｰ!W26))</f>
        <v>00000000</v>
      </c>
      <c r="Y22" s="46">
        <f>IF(ﾏｽﾀｰ!$A26="","",IF(ﾏｽﾀｰ!$I26=1,"",ﾏｽﾀｰ!X26))</f>
        <v>0</v>
      </c>
      <c r="Z22" s="46" t="str">
        <f>IF(ﾏｽﾀｰ!$A26="","",IF(ﾏｽﾀｰ!$I26=1,"",ﾏｽﾀｰ!Y26))</f>
        <v>https://www.qkamura.or.jp/</v>
      </c>
      <c r="AA22" s="15"/>
      <c r="AB22" s="15"/>
    </row>
    <row r="23" spans="1:28" s="22" customFormat="1" ht="18" customHeight="1" x14ac:dyDescent="0.15">
      <c r="A23" s="17" t="str">
        <f>IF(ﾏｽﾀｰ!$A109="","",IF(ﾏｽﾀｰ!$I109=1,"",ﾏｽﾀｰ!A109))</f>
        <v>0717</v>
      </c>
      <c r="B23" s="17" t="str">
        <f>IF(ﾏｽﾀｰ!$A109="","",IF(ﾏｽﾀｰ!$I109=1,"",ﾏｽﾀｰ!B109))</f>
        <v>03</v>
      </c>
      <c r="C23" s="17" t="str">
        <f>IF(ﾏｽﾀｰ!$A109="","",IF(ﾏｽﾀｰ!$I109=1,"",ﾏｽﾀｰ!C109))</f>
        <v>08</v>
      </c>
      <c r="D23" s="17" t="str">
        <f>IF(ﾏｽﾀｰ!$A109="","",IF(ﾏｽﾀｰ!$I109=1,"",ﾏｽﾀｰ!D109))</f>
        <v>茨城県</v>
      </c>
      <c r="E23" s="17" t="str">
        <f>IF(ﾏｽﾀｰ!$A109="","",IF(ﾏｽﾀｰ!$I109=1,"",ﾏｽﾀｰ!E109))</f>
        <v>03</v>
      </c>
      <c r="F23" s="17" t="str">
        <f>IF(ﾏｽﾀｰ!$A109="","",IF(ﾏｽﾀｰ!$I109=1,"",ﾏｽﾀｰ!F109))</f>
        <v>か</v>
      </c>
      <c r="G23" s="18" t="str">
        <f>IF(ﾏｽﾀｰ!$A109="","",IF(ﾏｽﾀｰ!$I109=1,"",ﾏｽﾀｰ!G109))</f>
        <v>亀の井ホテル  大洗</v>
      </c>
      <c r="H23" s="18">
        <f>IF(ﾏｽﾀｰ!$A109="","",IF(ﾏｽﾀｰ!$I109=1,"",ﾏｽﾀｰ!H109))</f>
        <v>0</v>
      </c>
      <c r="I23" s="18">
        <f>IF(ﾏｽﾀｰ!$A109="","",IF(ﾏｽﾀｰ!$I109=1,"",ﾏｽﾀｰ!I109))</f>
        <v>0</v>
      </c>
      <c r="J23" s="18">
        <f>IF(ﾏｽﾀｰ!$A109="","",IF(ﾏｽﾀｰ!$I109=1,"",ﾏｽﾀｰ!J109))</f>
        <v>0</v>
      </c>
      <c r="K23" s="18" t="str">
        <f>IF(ﾏｽﾀｰ!$A109="","",IF(ﾏｽﾀｰ!$I109=1,"",ﾏｽﾀｰ!K109))</f>
        <v>東茨城郡大洗町</v>
      </c>
      <c r="L23" s="18">
        <f>IF(ﾏｽﾀｰ!$A109="","",IF(ﾏｽﾀｰ!$I109=1,"",ﾏｽﾀｰ!L109))</f>
        <v>0</v>
      </c>
      <c r="M23" s="17" t="str">
        <f>IF(ﾏｽﾀｰ!$A109="","",IF(ﾏｽﾀｰ!$I109=1,"",ﾏｽﾀｰ!M109))</f>
        <v>029-267-3191</v>
      </c>
      <c r="N23" s="17">
        <f>IF(ﾏｽﾀｰ!$A109="","",IF(ﾏｽﾀｰ!$I109=1,"",ﾏｽﾀｰ!N109))</f>
        <v>0</v>
      </c>
      <c r="O23" s="17">
        <f>IF(ﾏｽﾀｰ!$A109="","",IF(ﾏｽﾀｰ!$I109=1,"",ﾏｽﾀｰ!O109))</f>
        <v>0</v>
      </c>
      <c r="P23" s="17" t="str">
        <f>IF(ﾏｽﾀｰ!$A109="","",IF(ﾏｽﾀｰ!$I109=1,"",ﾏｽﾀｰ!P109))</f>
        <v>後</v>
      </c>
      <c r="Q23" s="17" t="str">
        <f>IF(ﾏｽﾀｰ!$A109="","",IF(OR(ﾏｽﾀｰ!$I109=1,ﾏｽﾀｰ!$Q109=0),"",ﾏｽﾀｰ!Q109))</f>
        <v/>
      </c>
      <c r="R23" s="46">
        <f>IF(ﾏｽﾀｰ!$A33="","",IF(ﾏｽﾀｰ!$I33=1,"",ﾏｽﾀｰ!Q33))</f>
        <v>0</v>
      </c>
      <c r="S23" s="46">
        <f>IF(ﾏｽﾀｰ!$A33="","",IF(ﾏｽﾀｰ!$I33=1,"",ﾏｽﾀｰ!R33))</f>
        <v>0</v>
      </c>
      <c r="T23" s="46">
        <f>IF(ﾏｽﾀｰ!$A33="","",IF(ﾏｽﾀｰ!$I33=1,"",ﾏｽﾀｰ!S33))</f>
        <v>0</v>
      </c>
      <c r="U23" s="46">
        <f>IF(ﾏｽﾀｰ!$A33="","",IF(ﾏｽﾀｰ!$I33=1,"",ﾏｽﾀｰ!T33))</f>
        <v>0</v>
      </c>
      <c r="V23" s="46">
        <f>IF(ﾏｽﾀｰ!$A33="","",IF(ﾏｽﾀｰ!$I33=1,"",ﾏｽﾀｰ!U33))</f>
        <v>0</v>
      </c>
      <c r="W23" s="46">
        <f>IF(ﾏｽﾀｰ!$A33="","",IF(ﾏｽﾀｰ!$I33=1,"",ﾏｽﾀｰ!V33))</f>
        <v>0</v>
      </c>
      <c r="X23" s="46" t="str">
        <f>IF(ﾏｽﾀｰ!$A33="","",IF(ﾏｽﾀｰ!$I33=1,"",ﾏｽﾀｰ!W33))</f>
        <v>00000000</v>
      </c>
      <c r="Y23" s="46">
        <f>IF(ﾏｽﾀｰ!$A33="","",IF(ﾏｽﾀｰ!$I33=1,"",ﾏｽﾀｰ!X33))</f>
        <v>0</v>
      </c>
      <c r="Z23" s="46" t="str">
        <f>IF(ﾏｽﾀｰ!$A33="","",IF(ﾏｽﾀｰ!$I33=1,"",ﾏｽﾀｰ!Y33))</f>
        <v>https://www.qkamura.or.jp/</v>
      </c>
      <c r="AA23" s="15"/>
    </row>
    <row r="24" spans="1:28" s="22" customFormat="1" ht="18" customHeight="1" x14ac:dyDescent="0.15">
      <c r="A24" s="17" t="str">
        <f>IF(ﾏｽﾀｰ!$A110="","",IF(ﾏｽﾀｰ!$I110=1,"",ﾏｽﾀｰ!A110))</f>
        <v>0718</v>
      </c>
      <c r="B24" s="17" t="str">
        <f>IF(ﾏｽﾀｰ!$A110="","",IF(ﾏｽﾀｰ!$I110=1,"",ﾏｽﾀｰ!B110))</f>
        <v>03</v>
      </c>
      <c r="C24" s="17" t="str">
        <f>IF(ﾏｽﾀｰ!$A110="","",IF(ﾏｽﾀｰ!$I110=1,"",ﾏｽﾀｰ!C110))</f>
        <v>08</v>
      </c>
      <c r="D24" s="17" t="str">
        <f>IF(ﾏｽﾀｰ!$A110="","",IF(ﾏｽﾀｰ!$I110=1,"",ﾏｽﾀｰ!D110))</f>
        <v>茨城県</v>
      </c>
      <c r="E24" s="17" t="str">
        <f>IF(ﾏｽﾀｰ!$A110="","",IF(ﾏｽﾀｰ!$I110=1,"",ﾏｽﾀｰ!E110))</f>
        <v>03</v>
      </c>
      <c r="F24" s="17" t="str">
        <f>IF(ﾏｽﾀｰ!$A110="","",IF(ﾏｽﾀｰ!$I110=1,"",ﾏｽﾀｰ!F110))</f>
        <v>か</v>
      </c>
      <c r="G24" s="18" t="str">
        <f>IF(ﾏｽﾀｰ!$A110="","",IF(ﾏｽﾀｰ!$I110=1,"",ﾏｽﾀｰ!G110))</f>
        <v>亀の井ホテル  潮来</v>
      </c>
      <c r="H24" s="18">
        <f>IF(ﾏｽﾀｰ!$A110="","",IF(ﾏｽﾀｰ!$I110=1,"",ﾏｽﾀｰ!H110))</f>
        <v>0</v>
      </c>
      <c r="I24" s="18">
        <f>IF(ﾏｽﾀｰ!$A110="","",IF(ﾏｽﾀｰ!$I110=1,"",ﾏｽﾀｰ!I110))</f>
        <v>0</v>
      </c>
      <c r="J24" s="18">
        <f>IF(ﾏｽﾀｰ!$A110="","",IF(ﾏｽﾀｰ!$I110=1,"",ﾏｽﾀｰ!J110))</f>
        <v>0</v>
      </c>
      <c r="K24" s="18" t="str">
        <f>IF(ﾏｽﾀｰ!$A110="","",IF(ﾏｽﾀｰ!$I110=1,"",ﾏｽﾀｰ!K110))</f>
        <v>潮来市</v>
      </c>
      <c r="L24" s="18">
        <f>IF(ﾏｽﾀｰ!$A110="","",IF(ﾏｽﾀｰ!$I110=1,"",ﾏｽﾀｰ!L110))</f>
        <v>0</v>
      </c>
      <c r="M24" s="17" t="str">
        <f>IF(ﾏｽﾀｰ!$A110="","",IF(ﾏｽﾀｰ!$I110=1,"",ﾏｽﾀｰ!M110))</f>
        <v>0299-67-5611</v>
      </c>
      <c r="N24" s="17">
        <f>IF(ﾏｽﾀｰ!$A110="","",IF(ﾏｽﾀｰ!$I110=1,"",ﾏｽﾀｰ!N110))</f>
        <v>0</v>
      </c>
      <c r="O24" s="17">
        <f>IF(ﾏｽﾀｰ!$A110="","",IF(ﾏｽﾀｰ!$I110=1,"",ﾏｽﾀｰ!O110))</f>
        <v>0</v>
      </c>
      <c r="P24" s="17" t="str">
        <f>IF(ﾏｽﾀｰ!$A110="","",IF(ﾏｽﾀｰ!$I110=1,"",ﾏｽﾀｰ!P110))</f>
        <v>後</v>
      </c>
      <c r="Q24" s="17" t="str">
        <f>IF(ﾏｽﾀｰ!$A110="","",IF(OR(ﾏｽﾀｰ!$I110=1,ﾏｽﾀｰ!$Q110=0),"",ﾏｽﾀｰ!Q110))</f>
        <v/>
      </c>
      <c r="R24" s="46">
        <f>IF(ﾏｽﾀｰ!$A77="","",IF(ﾏｽﾀｰ!$I77=1,"",ﾏｽﾀｰ!Q77))</f>
        <v>0</v>
      </c>
      <c r="S24" s="46">
        <f>IF(ﾏｽﾀｰ!$A77="","",IF(ﾏｽﾀｰ!$I77=1,"",ﾏｽﾀｰ!R77))</f>
        <v>0</v>
      </c>
      <c r="T24" s="46">
        <f>IF(ﾏｽﾀｰ!$A77="","",IF(ﾏｽﾀｰ!$I77=1,"",ﾏｽﾀｰ!S77))</f>
        <v>0</v>
      </c>
      <c r="U24" s="46">
        <f>IF(ﾏｽﾀｰ!$A77="","",IF(ﾏｽﾀｰ!$I77=1,"",ﾏｽﾀｰ!T77))</f>
        <v>0</v>
      </c>
      <c r="V24" s="46">
        <f>IF(ﾏｽﾀｰ!$A77="","",IF(ﾏｽﾀｰ!$I77=1,"",ﾏｽﾀｰ!U77))</f>
        <v>0</v>
      </c>
      <c r="W24" s="46">
        <f>IF(ﾏｽﾀｰ!$A77="","",IF(ﾏｽﾀｰ!$I77=1,"",ﾏｽﾀｰ!V77))</f>
        <v>0</v>
      </c>
      <c r="X24" s="46" t="str">
        <f>IF(ﾏｽﾀｰ!$A77="","",IF(ﾏｽﾀｰ!$I77=1,"",ﾏｽﾀｰ!W77))</f>
        <v>00000000</v>
      </c>
      <c r="Y24" s="46">
        <f>IF(ﾏｽﾀｰ!$A77="","",IF(ﾏｽﾀｰ!$I77=1,"",ﾏｽﾀｰ!X77))</f>
        <v>0</v>
      </c>
      <c r="Z24" s="46" t="str">
        <f>IF(ﾏｽﾀｰ!$A77="","",IF(ﾏｽﾀｰ!$I77=1,"",ﾏｽﾀｰ!Y77))</f>
        <v>http://whg-hotels.jp/</v>
      </c>
      <c r="AA24" s="15"/>
    </row>
    <row r="25" spans="1:28" s="22" customFormat="1" ht="18" customHeight="1" x14ac:dyDescent="0.15">
      <c r="A25" s="17" t="str">
        <f>IF(ﾏｽﾀｰ!$A153="","",IF(ﾏｽﾀｰ!$I153=1,"",ﾏｽﾀｰ!A153))</f>
        <v>0877</v>
      </c>
      <c r="B25" s="17" t="str">
        <f>IF(ﾏｽﾀｰ!$A153="","",IF(ﾏｽﾀｰ!$I153=1,"",ﾏｽﾀｰ!B153))</f>
        <v>03</v>
      </c>
      <c r="C25" s="17" t="str">
        <f>IF(ﾏｽﾀｰ!$A153="","",IF(ﾏｽﾀｰ!$I153=1,"",ﾏｽﾀｰ!C153))</f>
        <v>08</v>
      </c>
      <c r="D25" s="17" t="str">
        <f>IF(ﾏｽﾀｰ!$A153="","",IF(ﾏｽﾀｰ!$I153=1,"",ﾏｽﾀｰ!D153))</f>
        <v>茨城県</v>
      </c>
      <c r="E25" s="17" t="str">
        <f>IF(ﾏｽﾀｰ!$A153="","",IF(ﾏｽﾀｰ!$I153=1,"",ﾏｽﾀｰ!E153))</f>
        <v>03</v>
      </c>
      <c r="F25" s="17" t="str">
        <f>IF(ﾏｽﾀｰ!$A153="","",IF(ﾏｽﾀｰ!$I153=1,"",ﾏｽﾀｰ!F153))</f>
        <v>か</v>
      </c>
      <c r="G25" s="18" t="str">
        <f>IF(ﾏｽﾀｰ!$A153="","",IF(ﾏｽﾀｰ!$I153=1,"",ﾏｽﾀｰ!G153))</f>
        <v>亀の井ホテル  筑波山</v>
      </c>
      <c r="H25" s="18">
        <f>IF(ﾏｽﾀｰ!$A153="","",IF(ﾏｽﾀｰ!$I153=1,"",ﾏｽﾀｰ!H153))</f>
        <v>0</v>
      </c>
      <c r="I25" s="18">
        <f>IF(ﾏｽﾀｰ!$A153="","",IF(ﾏｽﾀｰ!$I153=1,"",ﾏｽﾀｰ!I153))</f>
        <v>0</v>
      </c>
      <c r="J25" s="18">
        <f>IF(ﾏｽﾀｰ!$A153="","",IF(ﾏｽﾀｰ!$I153=1,"",ﾏｽﾀｰ!J153))</f>
        <v>0</v>
      </c>
      <c r="K25" s="18" t="str">
        <f>IF(ﾏｽﾀｰ!$A153="","",IF(ﾏｽﾀｰ!$I153=1,"",ﾏｽﾀｰ!K153))</f>
        <v>つくば市</v>
      </c>
      <c r="L25" s="18">
        <f>IF(ﾏｽﾀｰ!$A153="","",IF(ﾏｽﾀｰ!$I153=1,"",ﾏｽﾀｰ!L153))</f>
        <v>0</v>
      </c>
      <c r="M25" s="17" t="str">
        <f>IF(ﾏｽﾀｰ!$A153="","",IF(ﾏｽﾀｰ!$I153=1,"",ﾏｽﾀｰ!M153))</f>
        <v>029-866-1111</v>
      </c>
      <c r="N25" s="17">
        <f>IF(ﾏｽﾀｰ!$A153="","",IF(ﾏｽﾀｰ!$I153=1,"",ﾏｽﾀｰ!N153))</f>
        <v>0</v>
      </c>
      <c r="O25" s="17">
        <f>IF(ﾏｽﾀｰ!$A153="","",IF(ﾏｽﾀｰ!$I153=1,"",ﾏｽﾀｰ!O153))</f>
        <v>0</v>
      </c>
      <c r="P25" s="17" t="str">
        <f>IF(ﾏｽﾀｰ!$A153="","",IF(ﾏｽﾀｰ!$I153=1,"",ﾏｽﾀｰ!P153))</f>
        <v>後</v>
      </c>
      <c r="Q25" s="17" t="str">
        <f>IF(ﾏｽﾀｰ!$A153="","",IF(OR(ﾏｽﾀｰ!$I153=1,ﾏｽﾀｰ!$Q153=0),"",ﾏｽﾀｰ!Q153))</f>
        <v>2024.7開業</v>
      </c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</row>
    <row r="26" spans="1:28" s="22" customFormat="1" ht="18" customHeight="1" x14ac:dyDescent="0.15">
      <c r="A26" s="17" t="str">
        <f>IF(ﾏｽﾀｰ!$A11="","",IF(ﾏｽﾀｰ!$I11=1,"",ﾏｽﾀｰ!A11))</f>
        <v>0048</v>
      </c>
      <c r="B26" s="17" t="str">
        <f>IF(ﾏｽﾀｰ!$A11="","",IF(ﾏｽﾀｰ!$I11=1,"",ﾏｽﾀｰ!B11))</f>
        <v>03</v>
      </c>
      <c r="C26" s="17" t="str">
        <f>IF(ﾏｽﾀｰ!$A11="","",IF(ﾏｽﾀｰ!$I11=1,"",ﾏｽﾀｰ!C11))</f>
        <v>09</v>
      </c>
      <c r="D26" s="17" t="str">
        <f>IF(ﾏｽﾀｰ!$A11="","",IF(ﾏｽﾀｰ!$I11=1,"",ﾏｽﾀｰ!D11))</f>
        <v>栃木県</v>
      </c>
      <c r="E26" s="17" t="str">
        <f>IF(ﾏｽﾀｰ!$A11="","",IF(ﾏｽﾀｰ!$I11=1,"",ﾏｽﾀｰ!E11))</f>
        <v>01</v>
      </c>
      <c r="F26" s="17" t="str">
        <f>IF(ﾏｽﾀｰ!$A11="","",IF(ﾏｽﾀｰ!$I11=1,"",ﾏｽﾀｰ!F11))</f>
        <v>休</v>
      </c>
      <c r="G26" s="18" t="str">
        <f>IF(ﾏｽﾀｰ!$A11="","",IF(ﾏｽﾀｰ!$I11=1,"",ﾏｽﾀｰ!G11))</f>
        <v>休暇村  那須</v>
      </c>
      <c r="H26" s="18">
        <f>IF(ﾏｽﾀｰ!$A11="","",IF(ﾏｽﾀｰ!$I11=1,"",ﾏｽﾀｰ!H11))</f>
        <v>0</v>
      </c>
      <c r="I26" s="18">
        <f>IF(ﾏｽﾀｰ!$A11="","",IF(ﾏｽﾀｰ!$I11=1,"",ﾏｽﾀｰ!I11))</f>
        <v>0</v>
      </c>
      <c r="J26" s="18">
        <f>IF(ﾏｽﾀｰ!$A11="","",IF(ﾏｽﾀｰ!$I11=1,"",ﾏｽﾀｰ!J11))</f>
        <v>0</v>
      </c>
      <c r="K26" s="18" t="str">
        <f>IF(ﾏｽﾀｰ!$A11="","",IF(ﾏｽﾀｰ!$I11=1,"",ﾏｽﾀｰ!K11))</f>
        <v>那須郡那須町</v>
      </c>
      <c r="L26" s="18">
        <f>IF(ﾏｽﾀｰ!$A11="","",IF(ﾏｽﾀｰ!$I11=1,"",ﾏｽﾀｰ!L11))</f>
        <v>0</v>
      </c>
      <c r="M26" s="17" t="str">
        <f>IF(ﾏｽﾀｰ!$A11="","",IF(ﾏｽﾀｰ!$I11=1,"",ﾏｽﾀｰ!M11))</f>
        <v>0287-76-2467</v>
      </c>
      <c r="N26" s="17">
        <f>IF(ﾏｽﾀｰ!$A11="","",IF(ﾏｽﾀｰ!$I11=1,"",ﾏｽﾀｰ!N11))</f>
        <v>0</v>
      </c>
      <c r="O26" s="17">
        <f>IF(ﾏｽﾀｰ!$A11="","",IF(ﾏｽﾀｰ!$I11=1,"",ﾏｽﾀｰ!O11))</f>
        <v>0</v>
      </c>
      <c r="P26" s="17" t="str">
        <f>IF(ﾏｽﾀｰ!$A11="","",IF(ﾏｽﾀｰ!$I11=1,"",ﾏｽﾀｰ!P11))</f>
        <v>前</v>
      </c>
      <c r="Q26" s="17" t="str">
        <f>IF(ﾏｽﾀｰ!$A11="","",IF(OR(ﾏｽﾀｰ!$I11=1,ﾏｽﾀｰ!$Q11=0),"",ﾏｽﾀｰ!Q11))</f>
        <v/>
      </c>
      <c r="R26" s="46">
        <f>IF(ﾏｽﾀｰ!$A8="","",IF(ﾏｽﾀｰ!$I8=1,"",ﾏｽﾀｰ!Q8))</f>
        <v>0</v>
      </c>
      <c r="S26" s="46">
        <f>IF(ﾏｽﾀｰ!$A8="","",IF(ﾏｽﾀｰ!$I8=1,"",ﾏｽﾀｰ!R8))</f>
        <v>0</v>
      </c>
      <c r="T26" s="46">
        <f>IF(ﾏｽﾀｰ!$A8="","",IF(ﾏｽﾀｰ!$I8=1,"",ﾏｽﾀｰ!S8))</f>
        <v>0</v>
      </c>
      <c r="U26" s="46">
        <f>IF(ﾏｽﾀｰ!$A8="","",IF(ﾏｽﾀｰ!$I8=1,"",ﾏｽﾀｰ!T8))</f>
        <v>0</v>
      </c>
      <c r="V26" s="46">
        <f>IF(ﾏｽﾀｰ!$A8="","",IF(ﾏｽﾀｰ!$I8=1,"",ﾏｽﾀｰ!U8))</f>
        <v>0</v>
      </c>
      <c r="W26" s="46">
        <f>IF(ﾏｽﾀｰ!$A8="","",IF(ﾏｽﾀｰ!$I8=1,"",ﾏｽﾀｰ!V8))</f>
        <v>0</v>
      </c>
      <c r="X26" s="46" t="str">
        <f>IF(ﾏｽﾀｰ!$A8="","",IF(ﾏｽﾀｰ!$I8=1,"",ﾏｽﾀｰ!W8))</f>
        <v>00000000</v>
      </c>
      <c r="Y26" s="46">
        <f>IF(ﾏｽﾀｰ!$A8="","",IF(ﾏｽﾀｰ!$I8=1,"",ﾏｽﾀｰ!X8))</f>
        <v>0</v>
      </c>
      <c r="Z26" s="46" t="str">
        <f>IF(ﾏｽﾀｰ!$A8="","",IF(ﾏｽﾀｰ!$I8=1,"",ﾏｽﾀｰ!Y8))</f>
        <v>https://www.qkamura.or.jp/</v>
      </c>
      <c r="AA26" s="15"/>
      <c r="AB26" s="15"/>
    </row>
    <row r="27" spans="1:28" s="22" customFormat="1" ht="18" customHeight="1" x14ac:dyDescent="0.15">
      <c r="A27" s="17" t="str">
        <f>IF(ﾏｽﾀｰ!$A12="","",IF(ﾏｽﾀｰ!$I12=1,"",ﾏｽﾀｰ!A12))</f>
        <v>0049</v>
      </c>
      <c r="B27" s="17" t="str">
        <f>IF(ﾏｽﾀｰ!$A12="","",IF(ﾏｽﾀｰ!$I12=1,"",ﾏｽﾀｰ!B12))</f>
        <v>03</v>
      </c>
      <c r="C27" s="17" t="str">
        <f>IF(ﾏｽﾀｰ!$A12="","",IF(ﾏｽﾀｰ!$I12=1,"",ﾏｽﾀｰ!C12))</f>
        <v>09</v>
      </c>
      <c r="D27" s="17" t="str">
        <f>IF(ﾏｽﾀｰ!$A12="","",IF(ﾏｽﾀｰ!$I12=1,"",ﾏｽﾀｰ!D12))</f>
        <v>栃木県</v>
      </c>
      <c r="E27" s="17" t="str">
        <f>IF(ﾏｽﾀｰ!$A12="","",IF(ﾏｽﾀｰ!$I12=1,"",ﾏｽﾀｰ!E12))</f>
        <v>01</v>
      </c>
      <c r="F27" s="17" t="str">
        <f>IF(ﾏｽﾀｰ!$A12="","",IF(ﾏｽﾀｰ!$I12=1,"",ﾏｽﾀｰ!F12))</f>
        <v>休</v>
      </c>
      <c r="G27" s="18" t="str">
        <f>IF(ﾏｽﾀｰ!$A12="","",IF(ﾏｽﾀｰ!$I12=1,"",ﾏｽﾀｰ!G12))</f>
        <v>休暇村  日光湯元</v>
      </c>
      <c r="H27" s="18">
        <f>IF(ﾏｽﾀｰ!$A12="","",IF(ﾏｽﾀｰ!$I12=1,"",ﾏｽﾀｰ!H12))</f>
        <v>0</v>
      </c>
      <c r="I27" s="18">
        <f>IF(ﾏｽﾀｰ!$A12="","",IF(ﾏｽﾀｰ!$I12=1,"",ﾏｽﾀｰ!I12))</f>
        <v>0</v>
      </c>
      <c r="J27" s="18">
        <f>IF(ﾏｽﾀｰ!$A12="","",IF(ﾏｽﾀｰ!$I12=1,"",ﾏｽﾀｰ!J12))</f>
        <v>0</v>
      </c>
      <c r="K27" s="18" t="str">
        <f>IF(ﾏｽﾀｰ!$A12="","",IF(ﾏｽﾀｰ!$I12=1,"",ﾏｽﾀｰ!K12))</f>
        <v>日光市</v>
      </c>
      <c r="L27" s="18">
        <f>IF(ﾏｽﾀｰ!$A12="","",IF(ﾏｽﾀｰ!$I12=1,"",ﾏｽﾀｰ!L12))</f>
        <v>0</v>
      </c>
      <c r="M27" s="17" t="str">
        <f>IF(ﾏｽﾀｰ!$A12="","",IF(ﾏｽﾀｰ!$I12=1,"",ﾏｽﾀｰ!M12))</f>
        <v>0288-62-2421</v>
      </c>
      <c r="N27" s="17">
        <f>IF(ﾏｽﾀｰ!$A12="","",IF(ﾏｽﾀｰ!$I12=1,"",ﾏｽﾀｰ!N12))</f>
        <v>0</v>
      </c>
      <c r="O27" s="17">
        <f>IF(ﾏｽﾀｰ!$A12="","",IF(ﾏｽﾀｰ!$I12=1,"",ﾏｽﾀｰ!O12))</f>
        <v>0</v>
      </c>
      <c r="P27" s="17" t="str">
        <f>IF(ﾏｽﾀｰ!$A12="","",IF(ﾏｽﾀｰ!$I12=1,"",ﾏｽﾀｰ!P12))</f>
        <v>前</v>
      </c>
      <c r="Q27" s="17" t="str">
        <f>IF(ﾏｽﾀｰ!$A12="","",IF(OR(ﾏｽﾀｰ!$I12=1,ﾏｽﾀｰ!$Q12=0),"",ﾏｽﾀｰ!Q12))</f>
        <v/>
      </c>
      <c r="R27" s="46">
        <f>IF(ﾏｽﾀｰ!$A41="","",IF(ﾏｽﾀｰ!$I41=1,"",ﾏｽﾀｰ!Q41))</f>
        <v>0</v>
      </c>
      <c r="S27" s="46">
        <f>IF(ﾏｽﾀｰ!$A41="","",IF(ﾏｽﾀｰ!$I41=1,"",ﾏｽﾀｰ!R41))</f>
        <v>0</v>
      </c>
      <c r="T27" s="46">
        <f>IF(ﾏｽﾀｰ!$A41="","",IF(ﾏｽﾀｰ!$I41=1,"",ﾏｽﾀｰ!S41))</f>
        <v>0</v>
      </c>
      <c r="U27" s="46">
        <f>IF(ﾏｽﾀｰ!$A41="","",IF(ﾏｽﾀｰ!$I41=1,"",ﾏｽﾀｰ!T41))</f>
        <v>0</v>
      </c>
      <c r="V27" s="46">
        <f>IF(ﾏｽﾀｰ!$A41="","",IF(ﾏｽﾀｰ!$I41=1,"",ﾏｽﾀｰ!U41))</f>
        <v>0</v>
      </c>
      <c r="W27" s="46">
        <f>IF(ﾏｽﾀｰ!$A41="","",IF(ﾏｽﾀｰ!$I41=1,"",ﾏｽﾀｰ!V41))</f>
        <v>0</v>
      </c>
      <c r="X27" s="46">
        <f>IF(ﾏｽﾀｰ!$A41="","",IF(ﾏｽﾀｰ!$I41=1,"",ﾏｽﾀｰ!W41))</f>
        <v>0</v>
      </c>
      <c r="Y27" s="46">
        <f>IF(ﾏｽﾀｰ!$A41="","",IF(ﾏｽﾀｰ!$I41=1,"",ﾏｽﾀｰ!X41))</f>
        <v>0</v>
      </c>
      <c r="Z27" s="46" t="str">
        <f>IF(ﾏｽﾀｰ!$A41="","",IF(ﾏｽﾀｰ!$I41=1,"",ﾏｽﾀｰ!Y41))</f>
        <v>http://whg-hotels.jp/</v>
      </c>
      <c r="AA27" s="15"/>
      <c r="AB27" s="15"/>
    </row>
    <row r="28" spans="1:28" s="22" customFormat="1" ht="18" customHeight="1" x14ac:dyDescent="0.15">
      <c r="A28" s="17" t="str">
        <f>IF(ﾏｽﾀｰ!$A111="","",IF(ﾏｽﾀｰ!$I111=1,"",ﾏｽﾀｰ!A111))</f>
        <v>0719</v>
      </c>
      <c r="B28" s="17" t="str">
        <f>IF(ﾏｽﾀｰ!$A111="","",IF(ﾏｽﾀｰ!$I111=1,"",ﾏｽﾀｰ!B111))</f>
        <v>03</v>
      </c>
      <c r="C28" s="17" t="str">
        <f>IF(ﾏｽﾀｰ!$A111="","",IF(ﾏｽﾀｰ!$I111=1,"",ﾏｽﾀｰ!C111))</f>
        <v>09</v>
      </c>
      <c r="D28" s="17" t="str">
        <f>IF(ﾏｽﾀｰ!$A111="","",IF(ﾏｽﾀｰ!$I111=1,"",ﾏｽﾀｰ!D111))</f>
        <v>栃木県</v>
      </c>
      <c r="E28" s="17" t="str">
        <f>IF(ﾏｽﾀｰ!$A111="","",IF(ﾏｽﾀｰ!$I111=1,"",ﾏｽﾀｰ!E111))</f>
        <v>03</v>
      </c>
      <c r="F28" s="17" t="str">
        <f>IF(ﾏｽﾀｰ!$A111="","",IF(ﾏｽﾀｰ!$I111=1,"",ﾏｽﾀｰ!F111))</f>
        <v>か</v>
      </c>
      <c r="G28" s="18" t="str">
        <f>IF(ﾏｽﾀｰ!$A111="","",IF(ﾏｽﾀｰ!$I111=1,"",ﾏｽﾀｰ!G111))</f>
        <v>亀の井ホテル  塩原</v>
      </c>
      <c r="H28" s="18">
        <f>IF(ﾏｽﾀｰ!$A111="","",IF(ﾏｽﾀｰ!$I111=1,"",ﾏｽﾀｰ!H111))</f>
        <v>0</v>
      </c>
      <c r="I28" s="18">
        <f>IF(ﾏｽﾀｰ!$A111="","",IF(ﾏｽﾀｰ!$I111=1,"",ﾏｽﾀｰ!I111))</f>
        <v>0</v>
      </c>
      <c r="J28" s="18">
        <f>IF(ﾏｽﾀｰ!$A111="","",IF(ﾏｽﾀｰ!$I111=1,"",ﾏｽﾀｰ!J111))</f>
        <v>0</v>
      </c>
      <c r="K28" s="18" t="str">
        <f>IF(ﾏｽﾀｰ!$A111="","",IF(ﾏｽﾀｰ!$I111=1,"",ﾏｽﾀｰ!K111))</f>
        <v>那須塩原市</v>
      </c>
      <c r="L28" s="18">
        <f>IF(ﾏｽﾀｰ!$A111="","",IF(ﾏｽﾀｰ!$I111=1,"",ﾏｽﾀｰ!L111))</f>
        <v>0</v>
      </c>
      <c r="M28" s="17" t="str">
        <f>IF(ﾏｽﾀｰ!$A111="","",IF(ﾏｽﾀｰ!$I111=1,"",ﾏｽﾀｰ!M111))</f>
        <v>0287-32-2845</v>
      </c>
      <c r="N28" s="17">
        <f>IF(ﾏｽﾀｰ!$A111="","",IF(ﾏｽﾀｰ!$I111=1,"",ﾏｽﾀｰ!N111))</f>
        <v>0</v>
      </c>
      <c r="O28" s="17">
        <f>IF(ﾏｽﾀｰ!$A111="","",IF(ﾏｽﾀｰ!$I111=1,"",ﾏｽﾀｰ!O111))</f>
        <v>0</v>
      </c>
      <c r="P28" s="17" t="str">
        <f>IF(ﾏｽﾀｰ!$A111="","",IF(ﾏｽﾀｰ!$I111=1,"",ﾏｽﾀｰ!P111))</f>
        <v>後</v>
      </c>
      <c r="Q28" s="17" t="str">
        <f>IF(ﾏｽﾀｰ!$A111="","",IF(OR(ﾏｽﾀｰ!$I111=1,ﾏｽﾀｰ!$Q111=0),"",ﾏｽﾀｰ!Q111))</f>
        <v/>
      </c>
      <c r="R28" s="46">
        <f>IF(ﾏｽﾀｰ!$A81="","",IF(ﾏｽﾀｰ!$I81=1,"",ﾏｽﾀｰ!Q81))</f>
        <v>0</v>
      </c>
      <c r="S28" s="46">
        <f>IF(ﾏｽﾀｰ!$A81="","",IF(ﾏｽﾀｰ!$I81=1,"",ﾏｽﾀｰ!R81))</f>
        <v>0</v>
      </c>
      <c r="T28" s="46">
        <f>IF(ﾏｽﾀｰ!$A81="","",IF(ﾏｽﾀｰ!$I81=1,"",ﾏｽﾀｰ!S81))</f>
        <v>0</v>
      </c>
      <c r="U28" s="46">
        <f>IF(ﾏｽﾀｰ!$A81="","",IF(ﾏｽﾀｰ!$I81=1,"",ﾏｽﾀｰ!T81))</f>
        <v>0</v>
      </c>
      <c r="V28" s="46">
        <f>IF(ﾏｽﾀｰ!$A81="","",IF(ﾏｽﾀｰ!$I81=1,"",ﾏｽﾀｰ!U81))</f>
        <v>0</v>
      </c>
      <c r="W28" s="46">
        <f>IF(ﾏｽﾀｰ!$A81="","",IF(ﾏｽﾀｰ!$I81=1,"",ﾏｽﾀｰ!V81))</f>
        <v>0</v>
      </c>
      <c r="X28" s="46" t="str">
        <f>IF(ﾏｽﾀｰ!$A81="","",IF(ﾏｽﾀｰ!$I81=1,"",ﾏｽﾀｰ!W81))</f>
        <v>00000000</v>
      </c>
      <c r="Y28" s="46">
        <f>IF(ﾏｽﾀｰ!$A81="","",IF(ﾏｽﾀｰ!$I81=1,"",ﾏｽﾀｰ!X81))</f>
        <v>0</v>
      </c>
      <c r="Z28" s="46" t="str">
        <f>IF(ﾏｽﾀｰ!$A81="","",IF(ﾏｽﾀｰ!$I81=1,"",ﾏｽﾀｰ!Y81))</f>
        <v>https://washington.jp/</v>
      </c>
      <c r="AA28" s="15"/>
      <c r="AB28" s="15"/>
    </row>
    <row r="29" spans="1:28" s="22" customFormat="1" ht="18" customHeight="1" x14ac:dyDescent="0.15">
      <c r="A29" s="17" t="str">
        <f>IF(ﾏｽﾀｰ!$A135="","",IF(ﾏｽﾀｰ!$I135=1,"",ﾏｽﾀｰ!A135))</f>
        <v>0779</v>
      </c>
      <c r="B29" s="17" t="str">
        <f>IF(ﾏｽﾀｰ!$A135="","",IF(ﾏｽﾀｰ!$I135=1,"",ﾏｽﾀｰ!B135))</f>
        <v>03</v>
      </c>
      <c r="C29" s="17" t="str">
        <f>IF(ﾏｽﾀｰ!$A135="","",IF(ﾏｽﾀｰ!$I135=1,"",ﾏｽﾀｰ!C135))</f>
        <v>09</v>
      </c>
      <c r="D29" s="17" t="str">
        <f>IF(ﾏｽﾀｰ!$A135="","",IF(ﾏｽﾀｰ!$I135=1,"",ﾏｽﾀｰ!D135))</f>
        <v>栃木県</v>
      </c>
      <c r="E29" s="17" t="str">
        <f>IF(ﾏｽﾀｰ!$A135="","",IF(ﾏｽﾀｰ!$I135=1,"",ﾏｽﾀｰ!E135))</f>
        <v>03</v>
      </c>
      <c r="F29" s="17" t="str">
        <f>IF(ﾏｽﾀｰ!$A135="","",IF(ﾏｽﾀｰ!$I135=1,"",ﾏｽﾀｰ!F135))</f>
        <v>か</v>
      </c>
      <c r="G29" s="18" t="str">
        <f>IF(ﾏｽﾀｰ!$A135="","",IF(ﾏｽﾀｰ!$I135=1,"",ﾏｽﾀｰ!G135))</f>
        <v>亀の井ホテル  喜連川</v>
      </c>
      <c r="H29" s="18">
        <f>IF(ﾏｽﾀｰ!$A135="","",IF(ﾏｽﾀｰ!$I135=1,"",ﾏｽﾀｰ!H135))</f>
        <v>0</v>
      </c>
      <c r="I29" s="18">
        <f>IF(ﾏｽﾀｰ!$A135="","",IF(ﾏｽﾀｰ!$I135=1,"",ﾏｽﾀｰ!I135))</f>
        <v>0</v>
      </c>
      <c r="J29" s="18">
        <f>IF(ﾏｽﾀｰ!$A135="","",IF(ﾏｽﾀｰ!$I135=1,"",ﾏｽﾀｰ!J135))</f>
        <v>0</v>
      </c>
      <c r="K29" s="18" t="str">
        <f>IF(ﾏｽﾀｰ!$A135="","",IF(ﾏｽﾀｰ!$I135=1,"",ﾏｽﾀｰ!K135))</f>
        <v>さくら市</v>
      </c>
      <c r="L29" s="18">
        <f>IF(ﾏｽﾀｰ!$A135="","",IF(ﾏｽﾀｰ!$I135=1,"",ﾏｽﾀｰ!L135))</f>
        <v>0</v>
      </c>
      <c r="M29" s="17" t="str">
        <f>IF(ﾏｽﾀｰ!$A135="","",IF(ﾏｽﾀｰ!$I135=1,"",ﾏｽﾀｰ!M135))</f>
        <v>028-686-2822</v>
      </c>
      <c r="N29" s="17">
        <f>IF(ﾏｽﾀｰ!$A135="","",IF(ﾏｽﾀｰ!$I135=1,"",ﾏｽﾀｰ!N135))</f>
        <v>0</v>
      </c>
      <c r="O29" s="17">
        <f>IF(ﾏｽﾀｰ!$A135="","",IF(ﾏｽﾀｰ!$I135=1,"",ﾏｽﾀｰ!O135))</f>
        <v>0</v>
      </c>
      <c r="P29" s="17" t="str">
        <f>IF(ﾏｽﾀｰ!$A135="","",IF(ﾏｽﾀｰ!$I135=1,"",ﾏｽﾀｰ!P135))</f>
        <v>後</v>
      </c>
      <c r="Q29" s="17" t="str">
        <f>IF(ﾏｽﾀｰ!$A135="","",IF(OR(ﾏｽﾀｰ!$I135=1,ﾏｽﾀｰ!$Q135=0),"",ﾏｽﾀｰ!Q135))</f>
        <v/>
      </c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</row>
    <row r="30" spans="1:28" s="22" customFormat="1" ht="18" customHeight="1" x14ac:dyDescent="0.15">
      <c r="A30" s="17" t="str">
        <f>IF(ﾏｽﾀｰ!$A147="","",IF(ﾏｽﾀｰ!$I147=1,"",ﾏｽﾀｰ!A147))</f>
        <v>0871</v>
      </c>
      <c r="B30" s="17" t="str">
        <f>IF(ﾏｽﾀｰ!$A147="","",IF(ﾏｽﾀｰ!$I147=1,"",ﾏｽﾀｰ!B147))</f>
        <v>03</v>
      </c>
      <c r="C30" s="17" t="str">
        <f>IF(ﾏｽﾀｰ!$A147="","",IF(ﾏｽﾀｰ!$I147=1,"",ﾏｽﾀｰ!C147))</f>
        <v>09</v>
      </c>
      <c r="D30" s="17" t="str">
        <f>IF(ﾏｽﾀｰ!$A147="","",IF(ﾏｽﾀｰ!$I147=1,"",ﾏｽﾀｰ!D147))</f>
        <v>栃木県</v>
      </c>
      <c r="E30" s="17" t="str">
        <f>IF(ﾏｽﾀｰ!$A147="","",IF(ﾏｽﾀｰ!$I147=1,"",ﾏｽﾀｰ!E147))</f>
        <v>03</v>
      </c>
      <c r="F30" s="17" t="str">
        <f>IF(ﾏｽﾀｰ!$A147="","",IF(ﾏｽﾀｰ!$I147=1,"",ﾏｽﾀｰ!F147))</f>
        <v>か</v>
      </c>
      <c r="G30" s="18" t="str">
        <f>IF(ﾏｽﾀｰ!$A147="","",IF(ﾏｽﾀｰ!$I147=1,"",ﾏｽﾀｰ!G147))</f>
        <v>亀の井ホテル  奥日光湯元</v>
      </c>
      <c r="H30" s="18">
        <f>IF(ﾏｽﾀｰ!$A147="","",IF(ﾏｽﾀｰ!$I147=1,"",ﾏｽﾀｰ!H147))</f>
        <v>0</v>
      </c>
      <c r="I30" s="18">
        <f>IF(ﾏｽﾀｰ!$A147="","",IF(ﾏｽﾀｰ!$I147=1,"",ﾏｽﾀｰ!I147))</f>
        <v>0</v>
      </c>
      <c r="J30" s="18">
        <f>IF(ﾏｽﾀｰ!$A147="","",IF(ﾏｽﾀｰ!$I147=1,"",ﾏｽﾀｰ!J147))</f>
        <v>0</v>
      </c>
      <c r="K30" s="18" t="str">
        <f>IF(ﾏｽﾀｰ!$A147="","",IF(ﾏｽﾀｰ!$I147=1,"",ﾏｽﾀｰ!K147))</f>
        <v>日光市</v>
      </c>
      <c r="L30" s="18">
        <f>IF(ﾏｽﾀｰ!$A147="","",IF(ﾏｽﾀｰ!$I147=1,"",ﾏｽﾀｰ!L147))</f>
        <v>0</v>
      </c>
      <c r="M30" s="17" t="str">
        <f>IF(ﾏｽﾀｰ!$A147="","",IF(ﾏｽﾀｰ!$I147=1,"",ﾏｽﾀｰ!M147))</f>
        <v>0288-62-2700</v>
      </c>
      <c r="N30" s="17">
        <f>IF(ﾏｽﾀｰ!$A147="","",IF(ﾏｽﾀｰ!$I147=1,"",ﾏｽﾀｰ!N147))</f>
        <v>0</v>
      </c>
      <c r="O30" s="17">
        <f>IF(ﾏｽﾀｰ!$A147="","",IF(ﾏｽﾀｰ!$I147=1,"",ﾏｽﾀｰ!O147))</f>
        <v>0</v>
      </c>
      <c r="P30" s="17" t="str">
        <f>IF(ﾏｽﾀｰ!$A147="","",IF(ﾏｽﾀｰ!$I147=1,"",ﾏｽﾀｰ!P147))</f>
        <v>後</v>
      </c>
      <c r="Q30" s="17" t="str">
        <f>IF(ﾏｽﾀｰ!$A147="","",IF(OR(ﾏｽﾀｰ!$I147=1,ﾏｽﾀｰ!$Q147=0),"",ﾏｽﾀｰ!Q147))</f>
        <v/>
      </c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</row>
    <row r="31" spans="1:28" s="22" customFormat="1" ht="18" customHeight="1" x14ac:dyDescent="0.15">
      <c r="A31" s="17" t="str">
        <f>IF(ﾏｽﾀｰ!$A151="","",IF(ﾏｽﾀｰ!$I151=1,"",ﾏｽﾀｰ!A151))</f>
        <v>0875</v>
      </c>
      <c r="B31" s="17" t="str">
        <f>IF(ﾏｽﾀｰ!$A151="","",IF(ﾏｽﾀｰ!$I151=1,"",ﾏｽﾀｰ!B151))</f>
        <v>03</v>
      </c>
      <c r="C31" s="17" t="str">
        <f>IF(ﾏｽﾀｰ!$A151="","",IF(ﾏｽﾀｰ!$I151=1,"",ﾏｽﾀｰ!C151))</f>
        <v>09</v>
      </c>
      <c r="D31" s="17" t="str">
        <f>IF(ﾏｽﾀｰ!$A151="","",IF(ﾏｽﾀｰ!$I151=1,"",ﾏｽﾀｰ!D151))</f>
        <v>栃木県</v>
      </c>
      <c r="E31" s="17" t="str">
        <f>IF(ﾏｽﾀｰ!$A151="","",IF(ﾏｽﾀｰ!$I151=1,"",ﾏｽﾀｰ!E151))</f>
        <v>03</v>
      </c>
      <c r="F31" s="17" t="str">
        <f>IF(ﾏｽﾀｰ!$A151="","",IF(ﾏｽﾀｰ!$I151=1,"",ﾏｽﾀｰ!F151))</f>
        <v>か</v>
      </c>
      <c r="G31" s="18" t="str">
        <f>IF(ﾏｽﾀｰ!$A151="","",IF(ﾏｽﾀｰ!$I151=1,"",ﾏｽﾀｰ!G151))</f>
        <v>亀の井ホテル  日光湯西川</v>
      </c>
      <c r="H31" s="18">
        <f>IF(ﾏｽﾀｰ!$A151="","",IF(ﾏｽﾀｰ!$I151=1,"",ﾏｽﾀｰ!H151))</f>
        <v>0</v>
      </c>
      <c r="I31" s="18">
        <f>IF(ﾏｽﾀｰ!$A151="","",IF(ﾏｽﾀｰ!$I151=1,"",ﾏｽﾀｰ!I151))</f>
        <v>0</v>
      </c>
      <c r="J31" s="18">
        <f>IF(ﾏｽﾀｰ!$A151="","",IF(ﾏｽﾀｰ!$I151=1,"",ﾏｽﾀｰ!J151))</f>
        <v>0</v>
      </c>
      <c r="K31" s="18" t="str">
        <f>IF(ﾏｽﾀｰ!$A151="","",IF(ﾏｽﾀｰ!$I151=1,"",ﾏｽﾀｰ!K151))</f>
        <v>日光市</v>
      </c>
      <c r="L31" s="18">
        <f>IF(ﾏｽﾀｰ!$A151="","",IF(ﾏｽﾀｰ!$I151=1,"",ﾏｽﾀｰ!L151))</f>
        <v>0</v>
      </c>
      <c r="M31" s="17" t="str">
        <f>IF(ﾏｽﾀｰ!$A151="","",IF(ﾏｽﾀｰ!$I151=1,"",ﾏｽﾀｰ!M151))</f>
        <v>0288-98-0016</v>
      </c>
      <c r="N31" s="17">
        <f>IF(ﾏｽﾀｰ!$A151="","",IF(ﾏｽﾀｰ!$I151=1,"",ﾏｽﾀｰ!N151))</f>
        <v>0</v>
      </c>
      <c r="O31" s="17">
        <f>IF(ﾏｽﾀｰ!$A151="","",IF(ﾏｽﾀｰ!$I151=1,"",ﾏｽﾀｰ!O151))</f>
        <v>0</v>
      </c>
      <c r="P31" s="17" t="str">
        <f>IF(ﾏｽﾀｰ!$A151="","",IF(ﾏｽﾀｰ!$I151=1,"",ﾏｽﾀｰ!P151))</f>
        <v>後</v>
      </c>
      <c r="Q31" s="17" t="str">
        <f>IF(ﾏｽﾀｰ!$A151="","",IF(OR(ﾏｽﾀｰ!$I151=1,ﾏｽﾀｰ!$Q151=0),"",ﾏｽﾀｰ!Q151))</f>
        <v/>
      </c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</row>
    <row r="32" spans="1:28" s="22" customFormat="1" ht="18" customHeight="1" x14ac:dyDescent="0.15">
      <c r="A32" s="17" t="str">
        <f>IF(ﾏｽﾀｰ!$A13="","",IF(ﾏｽﾀｰ!$I13=1,"",ﾏｽﾀｰ!A13))</f>
        <v>0050</v>
      </c>
      <c r="B32" s="17" t="str">
        <f>IF(ﾏｽﾀｰ!$A13="","",IF(ﾏｽﾀｰ!$I13=1,"",ﾏｽﾀｰ!B13))</f>
        <v>03</v>
      </c>
      <c r="C32" s="17" t="str">
        <f>IF(ﾏｽﾀｰ!$A13="","",IF(ﾏｽﾀｰ!$I13=1,"",ﾏｽﾀｰ!C13))</f>
        <v>10</v>
      </c>
      <c r="D32" s="17" t="str">
        <f>IF(ﾏｽﾀｰ!$A13="","",IF(ﾏｽﾀｰ!$I13=1,"",ﾏｽﾀｰ!D13))</f>
        <v>群馬県</v>
      </c>
      <c r="E32" s="17" t="str">
        <f>IF(ﾏｽﾀｰ!$A13="","",IF(ﾏｽﾀｰ!$I13=1,"",ﾏｽﾀｰ!E13))</f>
        <v>01</v>
      </c>
      <c r="F32" s="17" t="str">
        <f>IF(ﾏｽﾀｰ!$A13="","",IF(ﾏｽﾀｰ!$I13=1,"",ﾏｽﾀｰ!F13))</f>
        <v>休</v>
      </c>
      <c r="G32" s="18" t="str">
        <f>IF(ﾏｽﾀｰ!$A13="","",IF(ﾏｽﾀｰ!$I13=1,"",ﾏｽﾀｰ!G13))</f>
        <v>休暇村  嬬恋鹿沢</v>
      </c>
      <c r="H32" s="18">
        <f>IF(ﾏｽﾀｰ!$A13="","",IF(ﾏｽﾀｰ!$I13=1,"",ﾏｽﾀｰ!H13))</f>
        <v>0</v>
      </c>
      <c r="I32" s="18">
        <f>IF(ﾏｽﾀｰ!$A13="","",IF(ﾏｽﾀｰ!$I13=1,"",ﾏｽﾀｰ!I13))</f>
        <v>0</v>
      </c>
      <c r="J32" s="18">
        <f>IF(ﾏｽﾀｰ!$A13="","",IF(ﾏｽﾀｰ!$I13=1,"",ﾏｽﾀｰ!J13))</f>
        <v>0</v>
      </c>
      <c r="K32" s="18" t="str">
        <f>IF(ﾏｽﾀｰ!$A13="","",IF(ﾏｽﾀｰ!$I13=1,"",ﾏｽﾀｰ!K13))</f>
        <v>吾妻郡嬬恋村</v>
      </c>
      <c r="L32" s="18">
        <f>IF(ﾏｽﾀｰ!$A13="","",IF(ﾏｽﾀｰ!$I13=1,"",ﾏｽﾀｰ!L13))</f>
        <v>0</v>
      </c>
      <c r="M32" s="17" t="str">
        <f>IF(ﾏｽﾀｰ!$A13="","",IF(ﾏｽﾀｰ!$I13=1,"",ﾏｽﾀｰ!M13))</f>
        <v>0279-98-0511</v>
      </c>
      <c r="N32" s="17">
        <f>IF(ﾏｽﾀｰ!$A13="","",IF(ﾏｽﾀｰ!$I13=1,"",ﾏｽﾀｰ!N13))</f>
        <v>0</v>
      </c>
      <c r="O32" s="17">
        <f>IF(ﾏｽﾀｰ!$A13="","",IF(ﾏｽﾀｰ!$I13=1,"",ﾏｽﾀｰ!O13))</f>
        <v>0</v>
      </c>
      <c r="P32" s="17" t="str">
        <f>IF(ﾏｽﾀｰ!$A13="","",IF(ﾏｽﾀｰ!$I13=1,"",ﾏｽﾀｰ!P13))</f>
        <v>前</v>
      </c>
      <c r="Q32" s="17" t="str">
        <f>IF(ﾏｽﾀｰ!$A13="","",IF(OR(ﾏｽﾀｰ!$I13=1,ﾏｽﾀｰ!$Q13=0),"",ﾏｽﾀｰ!Q13))</f>
        <v/>
      </c>
      <c r="R32" s="46">
        <f>IF(ﾏｽﾀｰ!$A7="","",IF(ﾏｽﾀｰ!$I7=1,"",ﾏｽﾀｰ!Q7))</f>
        <v>0</v>
      </c>
      <c r="S32" s="46">
        <f>IF(ﾏｽﾀｰ!$A7="","",IF(ﾏｽﾀｰ!$I7=1,"",ﾏｽﾀｰ!R7))</f>
        <v>0</v>
      </c>
      <c r="T32" s="46">
        <f>IF(ﾏｽﾀｰ!$A7="","",IF(ﾏｽﾀｰ!$I7=1,"",ﾏｽﾀｰ!S7))</f>
        <v>0</v>
      </c>
      <c r="U32" s="46">
        <f>IF(ﾏｽﾀｰ!$A7="","",IF(ﾏｽﾀｰ!$I7=1,"",ﾏｽﾀｰ!T7))</f>
        <v>0</v>
      </c>
      <c r="V32" s="46">
        <f>IF(ﾏｽﾀｰ!$A7="","",IF(ﾏｽﾀｰ!$I7=1,"",ﾏｽﾀｰ!U7))</f>
        <v>0</v>
      </c>
      <c r="W32" s="46">
        <f>IF(ﾏｽﾀｰ!$A7="","",IF(ﾏｽﾀｰ!$I7=1,"",ﾏｽﾀｰ!V7))</f>
        <v>0</v>
      </c>
      <c r="X32" s="46" t="str">
        <f>IF(ﾏｽﾀｰ!$A7="","",IF(ﾏｽﾀｰ!$I7=1,"",ﾏｽﾀｰ!W7))</f>
        <v>00000000</v>
      </c>
      <c r="Y32" s="46">
        <f>IF(ﾏｽﾀｰ!$A7="","",IF(ﾏｽﾀｰ!$I7=1,"",ﾏｽﾀｰ!X7))</f>
        <v>0</v>
      </c>
      <c r="Z32" s="46" t="str">
        <f>IF(ﾏｽﾀｰ!$A7="","",IF(ﾏｽﾀｰ!$I7=1,"",ﾏｽﾀｰ!Y7))</f>
        <v>https://www.qkamura.or.jp/</v>
      </c>
      <c r="AA32" s="15"/>
      <c r="AB32" s="15"/>
    </row>
    <row r="33" spans="1:28" s="22" customFormat="1" ht="18" customHeight="1" x14ac:dyDescent="0.15">
      <c r="A33" s="17" t="str">
        <f>IF(ﾏｽﾀｰ!$A58="","",IF(ﾏｽﾀｰ!$I58=1,"",ﾏｽﾀｰ!A58))</f>
        <v>0152</v>
      </c>
      <c r="B33" s="17" t="str">
        <f>IF(ﾏｽﾀｰ!$A58="","",IF(ﾏｽﾀｰ!$I58=1,"",ﾏｽﾀｰ!B58))</f>
        <v>03</v>
      </c>
      <c r="C33" s="17" t="str">
        <f>IF(ﾏｽﾀｰ!$A58="","",IF(ﾏｽﾀｰ!$I58=1,"",ﾏｽﾀｰ!C58))</f>
        <v>10</v>
      </c>
      <c r="D33" s="17" t="str">
        <f>IF(ﾏｽﾀｰ!$A58="","",IF(ﾏｽﾀｰ!$I58=1,"",ﾏｽﾀｰ!D58))</f>
        <v>群馬県</v>
      </c>
      <c r="E33" s="17" t="str">
        <f>IF(ﾏｽﾀｰ!$A58="","",IF(ﾏｽﾀｰ!$I58=1,"",ﾏｽﾀｰ!E58))</f>
        <v>05</v>
      </c>
      <c r="F33" s="17" t="str">
        <f>IF(ﾏｽﾀｰ!$A58="","",IF(ﾏｽﾀｰ!$I58=1,"",ﾏｽﾀｰ!F58))</f>
        <v>ワ</v>
      </c>
      <c r="G33" s="18" t="str">
        <f>IF(ﾏｽﾀｰ!$A58="","",IF(ﾏｽﾀｰ!$I58=1,"",ﾏｽﾀｰ!G58))</f>
        <v>高崎  ワシントンホテルプラザ</v>
      </c>
      <c r="H33" s="18">
        <f>IF(ﾏｽﾀｰ!$A58="","",IF(ﾏｽﾀｰ!$I58=1,"",ﾏｽﾀｰ!H58))</f>
        <v>0</v>
      </c>
      <c r="I33" s="18">
        <f>IF(ﾏｽﾀｰ!$A58="","",IF(ﾏｽﾀｰ!$I58=1,"",ﾏｽﾀｰ!I58))</f>
        <v>0</v>
      </c>
      <c r="J33" s="18">
        <f>IF(ﾏｽﾀｰ!$A58="","",IF(ﾏｽﾀｰ!$I58=1,"",ﾏｽﾀｰ!J58))</f>
        <v>0</v>
      </c>
      <c r="K33" s="18" t="str">
        <f>IF(ﾏｽﾀｰ!$A58="","",IF(ﾏｽﾀｰ!$I58=1,"",ﾏｽﾀｰ!K58))</f>
        <v>高崎市</v>
      </c>
      <c r="L33" s="18">
        <f>IF(ﾏｽﾀｰ!$A58="","",IF(ﾏｽﾀｰ!$I58=1,"",ﾏｽﾀｰ!L58))</f>
        <v>0</v>
      </c>
      <c r="M33" s="17" t="str">
        <f>IF(ﾏｽﾀｰ!$A58="","",IF(ﾏｽﾀｰ!$I58=1,"",ﾏｽﾀｰ!M58))</f>
        <v>027-324-5111</v>
      </c>
      <c r="N33" s="17">
        <f>IF(ﾏｽﾀｰ!$A58="","",IF(ﾏｽﾀｰ!$I58=1,"",ﾏｽﾀｰ!N58))</f>
        <v>0</v>
      </c>
      <c r="O33" s="17">
        <f>IF(ﾏｽﾀｰ!$A58="","",IF(ﾏｽﾀｰ!$I58=1,"",ﾏｽﾀｰ!O58))</f>
        <v>0</v>
      </c>
      <c r="P33" s="17" t="str">
        <f>IF(ﾏｽﾀｰ!$A58="","",IF(ﾏｽﾀｰ!$I58=1,"",ﾏｽﾀｰ!P58))</f>
        <v>後</v>
      </c>
      <c r="Q33" s="17" t="str">
        <f>IF(ﾏｽﾀｰ!$A58="","",IF(OR(ﾏｽﾀｰ!$I58=1,ﾏｽﾀｰ!$Q58=0),"",ﾏｽﾀｰ!Q58))</f>
        <v/>
      </c>
      <c r="R33" s="46">
        <f>IF(ﾏｽﾀｰ!$A38="","",IF(ﾏｽﾀｰ!$I38=1,"",ﾏｽﾀｰ!Q38))</f>
        <v>0</v>
      </c>
      <c r="S33" s="46">
        <f>IF(ﾏｽﾀｰ!$A38="","",IF(ﾏｽﾀｰ!$I38=1,"",ﾏｽﾀｰ!R38))</f>
        <v>0</v>
      </c>
      <c r="T33" s="46">
        <f>IF(ﾏｽﾀｰ!$A38="","",IF(ﾏｽﾀｰ!$I38=1,"",ﾏｽﾀｰ!S38))</f>
        <v>0</v>
      </c>
      <c r="U33" s="46">
        <f>IF(ﾏｽﾀｰ!$A38="","",IF(ﾏｽﾀｰ!$I38=1,"",ﾏｽﾀｰ!T38))</f>
        <v>0</v>
      </c>
      <c r="V33" s="46">
        <f>IF(ﾏｽﾀｰ!$A38="","",IF(ﾏｽﾀｰ!$I38=1,"",ﾏｽﾀｰ!U38))</f>
        <v>0</v>
      </c>
      <c r="W33" s="46">
        <f>IF(ﾏｽﾀｰ!$A38="","",IF(ﾏｽﾀｰ!$I38=1,"",ﾏｽﾀｰ!V38))</f>
        <v>0</v>
      </c>
      <c r="X33" s="46" t="str">
        <f>IF(ﾏｽﾀｰ!$A38="","",IF(ﾏｽﾀｰ!$I38=1,"",ﾏｽﾀｰ!W38))</f>
        <v>00000000</v>
      </c>
      <c r="Y33" s="46">
        <f>IF(ﾏｽﾀｰ!$A38="","",IF(ﾏｽﾀｰ!$I38=1,"",ﾏｽﾀｰ!X38))</f>
        <v>0</v>
      </c>
      <c r="Z33" s="46" t="str">
        <f>IF(ﾏｽﾀｰ!$A38="","",IF(ﾏｽﾀｰ!$I38=1,"",ﾏｽﾀｰ!Y38))</f>
        <v>https://www.qkamura.or.jp/</v>
      </c>
      <c r="AA33" s="15"/>
    </row>
    <row r="34" spans="1:28" ht="18" customHeight="1" x14ac:dyDescent="0.15">
      <c r="A34" s="17" t="str">
        <f>IF(ﾏｽﾀｰ!$A152="","",IF(ﾏｽﾀｰ!$I152=1,"",ﾏｽﾀｰ!A152))</f>
        <v>0876</v>
      </c>
      <c r="B34" s="17" t="str">
        <f>IF(ﾏｽﾀｰ!$A152="","",IF(ﾏｽﾀｰ!$I152=1,"",ﾏｽﾀｰ!B152))</f>
        <v>03</v>
      </c>
      <c r="C34" s="17" t="str">
        <f>IF(ﾏｽﾀｰ!$A152="","",IF(ﾏｽﾀｰ!$I152=1,"",ﾏｽﾀｰ!C152))</f>
        <v>10</v>
      </c>
      <c r="D34" s="17" t="str">
        <f>IF(ﾏｽﾀｰ!$A152="","",IF(ﾏｽﾀｰ!$I152=1,"",ﾏｽﾀｰ!D152))</f>
        <v>群馬県</v>
      </c>
      <c r="E34" s="17" t="str">
        <f>IF(ﾏｽﾀｰ!$A152="","",IF(ﾏｽﾀｰ!$I152=1,"",ﾏｽﾀｰ!E152))</f>
        <v>03</v>
      </c>
      <c r="F34" s="17" t="str">
        <f>IF(ﾏｽﾀｰ!$A152="","",IF(ﾏｽﾀｰ!$I152=1,"",ﾏｽﾀｰ!F152))</f>
        <v>か</v>
      </c>
      <c r="G34" s="18" t="str">
        <f>IF(ﾏｽﾀｰ!$A152="","",IF(ﾏｽﾀｰ!$I152=1,"",ﾏｽﾀｰ!G152))</f>
        <v>亀の井ホテル  草津湯畑</v>
      </c>
      <c r="H34" s="18">
        <f>IF(ﾏｽﾀｰ!$A152="","",IF(ﾏｽﾀｰ!$I152=1,"",ﾏｽﾀｰ!H152))</f>
        <v>0</v>
      </c>
      <c r="I34" s="18">
        <f>IF(ﾏｽﾀｰ!$A152="","",IF(ﾏｽﾀｰ!$I152=1,"",ﾏｽﾀｰ!I152))</f>
        <v>0</v>
      </c>
      <c r="J34" s="18">
        <f>IF(ﾏｽﾀｰ!$A152="","",IF(ﾏｽﾀｰ!$I152=1,"",ﾏｽﾀｰ!J152))</f>
        <v>0</v>
      </c>
      <c r="K34" s="18" t="str">
        <f>IF(ﾏｽﾀｰ!$A152="","",IF(ﾏｽﾀｰ!$I152=1,"",ﾏｽﾀｰ!K152))</f>
        <v>吾妻郡草津町</v>
      </c>
      <c r="L34" s="18">
        <f>IF(ﾏｽﾀｰ!$A152="","",IF(ﾏｽﾀｰ!$I152=1,"",ﾏｽﾀｰ!L152))</f>
        <v>0</v>
      </c>
      <c r="M34" s="17" t="str">
        <f>IF(ﾏｽﾀｰ!$A152="","",IF(ﾏｽﾀｰ!$I152=1,"",ﾏｽﾀｰ!M152))</f>
        <v>0279-88-2535</v>
      </c>
      <c r="N34" s="17">
        <f>IF(ﾏｽﾀｰ!$A152="","",IF(ﾏｽﾀｰ!$I152=1,"",ﾏｽﾀｰ!N152))</f>
        <v>0</v>
      </c>
      <c r="O34" s="17">
        <f>IF(ﾏｽﾀｰ!$A152="","",IF(ﾏｽﾀｰ!$I152=1,"",ﾏｽﾀｰ!O152))</f>
        <v>0</v>
      </c>
      <c r="P34" s="17" t="str">
        <f>IF(ﾏｽﾀｰ!$A152="","",IF(ﾏｽﾀｰ!$I152=1,"",ﾏｽﾀｰ!P152))</f>
        <v>後</v>
      </c>
      <c r="Q34" s="17" t="str">
        <f>IF(ﾏｽﾀｰ!$A152="","",IF(OR(ﾏｽﾀｰ!$I152=1,ﾏｽﾀｰ!$Q152=0),"",ﾏｽﾀｰ!Q152))</f>
        <v/>
      </c>
    </row>
    <row r="35" spans="1:28" ht="18" customHeight="1" x14ac:dyDescent="0.15">
      <c r="A35" s="17" t="str">
        <f>IF(ﾏｽﾀｰ!$A37="","",IF(ﾏｽﾀｰ!$I37=1,"",ﾏｽﾀｰ!A37))</f>
        <v>0074</v>
      </c>
      <c r="B35" s="17" t="str">
        <f>IF(ﾏｽﾀｰ!$A37="","",IF(ﾏｽﾀｰ!$I37=1,"",ﾏｽﾀｰ!B37))</f>
        <v>03</v>
      </c>
      <c r="C35" s="17" t="str">
        <f>IF(ﾏｽﾀｰ!$A37="","",IF(ﾏｽﾀｰ!$I37=1,"",ﾏｽﾀｰ!C37))</f>
        <v>11</v>
      </c>
      <c r="D35" s="17" t="str">
        <f>IF(ﾏｽﾀｰ!$A37="","",IF(ﾏｽﾀｰ!$I37=1,"",ﾏｽﾀｰ!D37))</f>
        <v>埼玉県</v>
      </c>
      <c r="E35" s="17" t="str">
        <f>IF(ﾏｽﾀｰ!$A37="","",IF(ﾏｽﾀｰ!$I37=1,"",ﾏｽﾀｰ!E37))</f>
        <v>01</v>
      </c>
      <c r="F35" s="17" t="str">
        <f>IF(ﾏｽﾀｰ!$A37="","",IF(ﾏｽﾀｰ!$I37=1,"",ﾏｽﾀｰ!F37))</f>
        <v>休</v>
      </c>
      <c r="G35" s="18" t="str">
        <f>IF(ﾏｽﾀｰ!$A37="","",IF(ﾏｽﾀｰ!$I37=1,"",ﾏｽﾀｰ!G37))</f>
        <v>休暇村  奥武蔵</v>
      </c>
      <c r="H35" s="18">
        <f>IF(ﾏｽﾀｰ!$A37="","",IF(ﾏｽﾀｰ!$I37=1,"",ﾏｽﾀｰ!H37))</f>
        <v>0</v>
      </c>
      <c r="I35" s="18">
        <f>IF(ﾏｽﾀｰ!$A37="","",IF(ﾏｽﾀｰ!$I37=1,"",ﾏｽﾀｰ!I37))</f>
        <v>0</v>
      </c>
      <c r="J35" s="18">
        <f>IF(ﾏｽﾀｰ!$A37="","",IF(ﾏｽﾀｰ!$I37=1,"",ﾏｽﾀｰ!J37))</f>
        <v>0</v>
      </c>
      <c r="K35" s="18" t="str">
        <f>IF(ﾏｽﾀｰ!$A37="","",IF(ﾏｽﾀｰ!$I37=1,"",ﾏｽﾀｰ!K37))</f>
        <v>飯能市</v>
      </c>
      <c r="L35" s="18">
        <f>IF(ﾏｽﾀｰ!$A37="","",IF(ﾏｽﾀｰ!$I37=1,"",ﾏｽﾀｰ!L37))</f>
        <v>0</v>
      </c>
      <c r="M35" s="17" t="str">
        <f>IF(ﾏｽﾀｰ!$A37="","",IF(ﾏｽﾀｰ!$I37=1,"",ﾏｽﾀｰ!M37))</f>
        <v>042-978-2888</v>
      </c>
      <c r="N35" s="17">
        <f>IF(ﾏｽﾀｰ!$A37="","",IF(ﾏｽﾀｰ!$I37=1,"",ﾏｽﾀｰ!N37))</f>
        <v>0</v>
      </c>
      <c r="O35" s="17">
        <f>IF(ﾏｽﾀｰ!$A37="","",IF(ﾏｽﾀｰ!$I37=1,"",ﾏｽﾀｰ!O37))</f>
        <v>0</v>
      </c>
      <c r="P35" s="17" t="str">
        <f>IF(ﾏｽﾀｰ!$A37="","",IF(ﾏｽﾀｰ!$I37=1,"",ﾏｽﾀｰ!P37))</f>
        <v>前</v>
      </c>
      <c r="Q35" s="17" t="str">
        <f>IF(ﾏｽﾀｰ!$A37="","",IF(OR(ﾏｽﾀｰ!$I37=1,ﾏｽﾀｰ!$Q37=0),"",ﾏｽﾀｰ!Q37))</f>
        <v/>
      </c>
      <c r="R35" s="46">
        <f>IF(ﾏｽﾀｰ!$A112="","",IF(ﾏｽﾀｰ!$I112=1,"",ﾏｽﾀｰ!Q112))</f>
        <v>0</v>
      </c>
      <c r="S35" s="46">
        <f>IF(ﾏｽﾀｰ!$A112="","",IF(ﾏｽﾀｰ!$I112=1,"",ﾏｽﾀｰ!R112))</f>
        <v>0</v>
      </c>
      <c r="T35" s="46">
        <f>IF(ﾏｽﾀｰ!$A112="","",IF(ﾏｽﾀｰ!$I112=1,"",ﾏｽﾀｰ!S112))</f>
        <v>0</v>
      </c>
      <c r="U35" s="46">
        <f>IF(ﾏｽﾀｰ!$A112="","",IF(ﾏｽﾀｰ!$I112=1,"",ﾏｽﾀｰ!T112))</f>
        <v>0</v>
      </c>
      <c r="V35" s="46">
        <f>IF(ﾏｽﾀｰ!$A112="","",IF(ﾏｽﾀｰ!$I112=1,"",ﾏｽﾀｰ!U112))</f>
        <v>0</v>
      </c>
      <c r="W35" s="46" t="str">
        <f>IF(ﾏｽﾀｰ!$A112="","",IF(ﾏｽﾀｰ!$I112=1,"",ﾏｽﾀｰ!V112))</f>
        <v>00000000</v>
      </c>
      <c r="X35" s="46">
        <f>IF(ﾏｽﾀｰ!$A112="","",IF(ﾏｽﾀｰ!$I112=1,"",ﾏｽﾀｰ!W112))</f>
        <v>0</v>
      </c>
      <c r="Y35" s="46">
        <f>IF(ﾏｽﾀｰ!$A112="","",IF(ﾏｽﾀｰ!$I112=1,"",ﾏｽﾀｰ!X112))</f>
        <v>0</v>
      </c>
      <c r="Z35" s="46" t="str">
        <f>IF(ﾏｽﾀｰ!$A112="","",IF(ﾏｽﾀｰ!$I112=1,"",ﾏｽﾀｰ!Y112))</f>
        <v>https://kamenoi-hotels.com/</v>
      </c>
      <c r="AB35" s="22"/>
    </row>
    <row r="36" spans="1:28" ht="18" customHeight="1" x14ac:dyDescent="0.15">
      <c r="A36" s="17" t="str">
        <f>IF(ﾏｽﾀｰ!$A86="","",IF(ﾏｽﾀｰ!$I86=1,"",ﾏｽﾀｰ!A86))</f>
        <v>0196</v>
      </c>
      <c r="B36" s="17" t="str">
        <f>IF(ﾏｽﾀｰ!$A86="","",IF(ﾏｽﾀｰ!$I86=1,"",ﾏｽﾀｰ!B86))</f>
        <v>03</v>
      </c>
      <c r="C36" s="17" t="str">
        <f>IF(ﾏｽﾀｰ!$A86="","",IF(ﾏｽﾀｰ!$I86=1,"",ﾏｽﾀｰ!C86))</f>
        <v>11</v>
      </c>
      <c r="D36" s="17" t="str">
        <f>IF(ﾏｽﾀｰ!$A86="","",IF(ﾏｽﾀｰ!$I86=1,"",ﾏｽﾀｰ!D86))</f>
        <v>埼玉県</v>
      </c>
      <c r="E36" s="17" t="str">
        <f>IF(ﾏｽﾀｰ!$A86="","",IF(ﾏｽﾀｰ!$I86=1,"",ﾏｽﾀｰ!E86))</f>
        <v>04</v>
      </c>
      <c r="F36" s="17" t="str">
        <f>IF(ﾏｽﾀｰ!$A86="","",IF(ﾏｽﾀｰ!$I86=1,"",ﾏｽﾀｰ!F86))</f>
        <v>ワ</v>
      </c>
      <c r="G36" s="18" t="str">
        <f>IF(ﾏｽﾀｰ!$A86="","",IF(ﾏｽﾀｰ!$I86=1,"",ﾏｽﾀｰ!G86))</f>
        <v>浦和  ワシントンホテル</v>
      </c>
      <c r="H36" s="18">
        <f>IF(ﾏｽﾀｰ!$A86="","",IF(ﾏｽﾀｰ!$I86=1,"",ﾏｽﾀｰ!H86))</f>
        <v>0</v>
      </c>
      <c r="I36" s="18">
        <f>IF(ﾏｽﾀｰ!$A86="","",IF(ﾏｽﾀｰ!$I86=1,"",ﾏｽﾀｰ!I86))</f>
        <v>0</v>
      </c>
      <c r="J36" s="18">
        <f>IF(ﾏｽﾀｰ!$A86="","",IF(ﾏｽﾀｰ!$I86=1,"",ﾏｽﾀｰ!J86))</f>
        <v>0</v>
      </c>
      <c r="K36" s="18" t="str">
        <f>IF(ﾏｽﾀｰ!$A86="","",IF(ﾏｽﾀｰ!$I86=1,"",ﾏｽﾀｰ!K86))</f>
        <v>さいたま市</v>
      </c>
      <c r="L36" s="18">
        <f>IF(ﾏｽﾀｰ!$A86="","",IF(ﾏｽﾀｰ!$I86=1,"",ﾏｽﾀｰ!L86))</f>
        <v>0</v>
      </c>
      <c r="M36" s="17" t="str">
        <f>IF(ﾏｽﾀｰ!$A86="","",IF(ﾏｽﾀｰ!$I86=1,"",ﾏｽﾀｰ!M86))</f>
        <v>048-825-4001</v>
      </c>
      <c r="N36" s="17">
        <f>IF(ﾏｽﾀｰ!$A86="","",IF(ﾏｽﾀｰ!$I86=1,"",ﾏｽﾀｰ!N86))</f>
        <v>0</v>
      </c>
      <c r="O36" s="17">
        <f>IF(ﾏｽﾀｰ!$A86="","",IF(ﾏｽﾀｰ!$I86=1,"",ﾏｽﾀｰ!O86))</f>
        <v>0</v>
      </c>
      <c r="P36" s="17" t="str">
        <f>IF(ﾏｽﾀｰ!$A86="","",IF(ﾏｽﾀｰ!$I86=1,"",ﾏｽﾀｰ!P86))</f>
        <v>後</v>
      </c>
      <c r="Q36" s="17" t="str">
        <f>IF(ﾏｽﾀｰ!$A86="","",IF(OR(ﾏｽﾀｰ!$I86=1,ﾏｽﾀｰ!$Q86=0),"",ﾏｽﾀｰ!Q86))</f>
        <v>2025.8終了</v>
      </c>
      <c r="R36" s="46">
        <f>IF(ﾏｽﾀｰ!$A127="","",IF(ﾏｽﾀｰ!$I127=1,"",ﾏｽﾀｰ!Q127))</f>
        <v>0</v>
      </c>
      <c r="S36" s="46">
        <f>IF(ﾏｽﾀｰ!$A127="","",IF(ﾏｽﾀｰ!$I127=1,"",ﾏｽﾀｰ!R127))</f>
        <v>0</v>
      </c>
      <c r="T36" s="46">
        <f>IF(ﾏｽﾀｰ!$A127="","",IF(ﾏｽﾀｰ!$I127=1,"",ﾏｽﾀｰ!S127))</f>
        <v>0</v>
      </c>
      <c r="U36" s="46">
        <f>IF(ﾏｽﾀｰ!$A127="","",IF(ﾏｽﾀｰ!$I127=1,"",ﾏｽﾀｰ!T127))</f>
        <v>0</v>
      </c>
      <c r="V36" s="46">
        <f>IF(ﾏｽﾀｰ!$A127="","",IF(ﾏｽﾀｰ!$I127=1,"",ﾏｽﾀｰ!U127))</f>
        <v>0</v>
      </c>
      <c r="W36" s="46" t="str">
        <f>IF(ﾏｽﾀｰ!$A127="","",IF(ﾏｽﾀｰ!$I127=1,"",ﾏｽﾀｰ!V127))</f>
        <v>00000000</v>
      </c>
      <c r="X36" s="46">
        <f>IF(ﾏｽﾀｰ!$A127="","",IF(ﾏｽﾀｰ!$I127=1,"",ﾏｽﾀｰ!W127))</f>
        <v>0</v>
      </c>
      <c r="Y36" s="46">
        <f>IF(ﾏｽﾀｰ!$A127="","",IF(ﾏｽﾀｰ!$I127=1,"",ﾏｽﾀｰ!X127))</f>
        <v>0</v>
      </c>
      <c r="Z36" s="46" t="str">
        <f>IF(ﾏｽﾀｰ!$A127="","",IF(ﾏｽﾀｰ!$I127=1,"",ﾏｽﾀｰ!Y127))</f>
        <v>https://kamenoi-hotels.com/</v>
      </c>
    </row>
    <row r="37" spans="1:28" ht="18" customHeight="1" x14ac:dyDescent="0.15">
      <c r="A37" s="17" t="str">
        <f>IF(ﾏｽﾀｰ!$A112="","",IF(ﾏｽﾀｰ!$I112=1,"",ﾏｽﾀｰ!A112))</f>
        <v>0722</v>
      </c>
      <c r="B37" s="17" t="str">
        <f>IF(ﾏｽﾀｰ!$A112="","",IF(ﾏｽﾀｰ!$I112=1,"",ﾏｽﾀｰ!B112))</f>
        <v>03</v>
      </c>
      <c r="C37" s="17" t="str">
        <f>IF(ﾏｽﾀｰ!$A112="","",IF(ﾏｽﾀｰ!$I112=1,"",ﾏｽﾀｰ!C112))</f>
        <v>11</v>
      </c>
      <c r="D37" s="17" t="str">
        <f>IF(ﾏｽﾀｰ!$A112="","",IF(ﾏｽﾀｰ!$I112=1,"",ﾏｽﾀｰ!D112))</f>
        <v>埼玉県</v>
      </c>
      <c r="E37" s="17" t="str">
        <f>IF(ﾏｽﾀｰ!$A112="","",IF(ﾏｽﾀｰ!$I112=1,"",ﾏｽﾀｰ!E112))</f>
        <v>03</v>
      </c>
      <c r="F37" s="17" t="str">
        <f>IF(ﾏｽﾀｰ!$A112="","",IF(ﾏｽﾀｰ!$I112=1,"",ﾏｽﾀｰ!F112))</f>
        <v>か</v>
      </c>
      <c r="G37" s="18" t="str">
        <f>IF(ﾏｽﾀｰ!$A112="","",IF(ﾏｽﾀｰ!$I112=1,"",ﾏｽﾀｰ!G112))</f>
        <v>亀の井ホテル  長瀞寄居</v>
      </c>
      <c r="H37" s="18">
        <f>IF(ﾏｽﾀｰ!$A112="","",IF(ﾏｽﾀｰ!$I112=1,"",ﾏｽﾀｰ!H112))</f>
        <v>0</v>
      </c>
      <c r="I37" s="18">
        <f>IF(ﾏｽﾀｰ!$A112="","",IF(ﾏｽﾀｰ!$I112=1,"",ﾏｽﾀｰ!I112))</f>
        <v>0</v>
      </c>
      <c r="J37" s="18">
        <f>IF(ﾏｽﾀｰ!$A112="","",IF(ﾏｽﾀｰ!$I112=1,"",ﾏｽﾀｰ!J112))</f>
        <v>0</v>
      </c>
      <c r="K37" s="18" t="str">
        <f>IF(ﾏｽﾀｰ!$A112="","",IF(ﾏｽﾀｰ!$I112=1,"",ﾏｽﾀｰ!K112))</f>
        <v>大里郡寄居町</v>
      </c>
      <c r="L37" s="18">
        <f>IF(ﾏｽﾀｰ!$A112="","",IF(ﾏｽﾀｰ!$I112=1,"",ﾏｽﾀｰ!L112))</f>
        <v>0</v>
      </c>
      <c r="M37" s="17" t="str">
        <f>IF(ﾏｽﾀｰ!$A112="","",IF(ﾏｽﾀｰ!$I112=1,"",ﾏｽﾀｰ!M112))</f>
        <v>048-581-1165</v>
      </c>
      <c r="N37" s="17">
        <f>IF(ﾏｽﾀｰ!$A112="","",IF(ﾏｽﾀｰ!$I112=1,"",ﾏｽﾀｰ!N112))</f>
        <v>0</v>
      </c>
      <c r="O37" s="17">
        <f>IF(ﾏｽﾀｰ!$A112="","",IF(ﾏｽﾀｰ!$I112=1,"",ﾏｽﾀｰ!O112))</f>
        <v>0</v>
      </c>
      <c r="P37" s="17" t="str">
        <f>IF(ﾏｽﾀｰ!$A112="","",IF(ﾏｽﾀｰ!$I112=1,"",ﾏｽﾀｰ!P112))</f>
        <v>後</v>
      </c>
      <c r="Q37" s="17" t="str">
        <f>IF(ﾏｽﾀｰ!$A112="","",IF(OR(ﾏｽﾀｰ!$I112=1,ﾏｽﾀｰ!$Q112=0),"",ﾏｽﾀｰ!Q112))</f>
        <v/>
      </c>
      <c r="R37" s="46">
        <f>IF(ﾏｽﾀｰ!$A84="","",IF(ﾏｽﾀｰ!$I84=1,"",ﾏｽﾀｰ!Q84))</f>
        <v>0</v>
      </c>
      <c r="S37" s="46">
        <f>IF(ﾏｽﾀｰ!$A84="","",IF(ﾏｽﾀｰ!$I84=1,"",ﾏｽﾀｰ!R84))</f>
        <v>0</v>
      </c>
      <c r="T37" s="46">
        <f>IF(ﾏｽﾀｰ!$A84="","",IF(ﾏｽﾀｰ!$I84=1,"",ﾏｽﾀｰ!S84))</f>
        <v>0</v>
      </c>
      <c r="U37" s="46">
        <f>IF(ﾏｽﾀｰ!$A84="","",IF(ﾏｽﾀｰ!$I84=1,"",ﾏｽﾀｰ!T84))</f>
        <v>0</v>
      </c>
      <c r="V37" s="46">
        <f>IF(ﾏｽﾀｰ!$A84="","",IF(ﾏｽﾀｰ!$I84=1,"",ﾏｽﾀｰ!U84))</f>
        <v>0</v>
      </c>
      <c r="W37" s="46">
        <f>IF(ﾏｽﾀｰ!$A84="","",IF(ﾏｽﾀｰ!$I84=1,"",ﾏｽﾀｰ!V84))</f>
        <v>0</v>
      </c>
      <c r="X37" s="46" t="str">
        <f>IF(ﾏｽﾀｰ!$A84="","",IF(ﾏｽﾀｰ!$I84=1,"",ﾏｽﾀｰ!W84))</f>
        <v>00000000</v>
      </c>
      <c r="Y37" s="46">
        <f>IF(ﾏｽﾀｰ!$A84="","",IF(ﾏｽﾀｰ!$I84=1,"",ﾏｽﾀｰ!X84))</f>
        <v>0</v>
      </c>
      <c r="Z37" s="46" t="str">
        <f>IF(ﾏｽﾀｰ!$A84="","",IF(ﾏｽﾀｰ!$I84=1,"",ﾏｽﾀｰ!Y84))</f>
        <v>https://washington.jp/</v>
      </c>
    </row>
    <row r="38" spans="1:28" ht="18" customHeight="1" x14ac:dyDescent="0.15">
      <c r="A38" s="17" t="str">
        <f>IF(ﾏｽﾀｰ!$A14="","",IF(ﾏｽﾀｰ!$I14=1,"",ﾏｽﾀｰ!A14))</f>
        <v>0051</v>
      </c>
      <c r="B38" s="17" t="str">
        <f>IF(ﾏｽﾀｰ!$A14="","",IF(ﾏｽﾀｰ!$I14=1,"",ﾏｽﾀｰ!B14))</f>
        <v>03</v>
      </c>
      <c r="C38" s="17" t="str">
        <f>IF(ﾏｽﾀｰ!$A14="","",IF(ﾏｽﾀｰ!$I14=1,"",ﾏｽﾀｰ!C14))</f>
        <v>12</v>
      </c>
      <c r="D38" s="17" t="str">
        <f>IF(ﾏｽﾀｰ!$A14="","",IF(ﾏｽﾀｰ!$I14=1,"",ﾏｽﾀｰ!D14))</f>
        <v>千葉県</v>
      </c>
      <c r="E38" s="17" t="str">
        <f>IF(ﾏｽﾀｰ!$A14="","",IF(ﾏｽﾀｰ!$I14=1,"",ﾏｽﾀｰ!E14))</f>
        <v>01</v>
      </c>
      <c r="F38" s="17" t="str">
        <f>IF(ﾏｽﾀｰ!$A14="","",IF(ﾏｽﾀｰ!$I14=1,"",ﾏｽﾀｰ!F14))</f>
        <v>休</v>
      </c>
      <c r="G38" s="18" t="str">
        <f>IF(ﾏｽﾀｰ!$A14="","",IF(ﾏｽﾀｰ!$I14=1,"",ﾏｽﾀｰ!G14))</f>
        <v>休暇村  館山</v>
      </c>
      <c r="H38" s="18">
        <f>IF(ﾏｽﾀｰ!$A14="","",IF(ﾏｽﾀｰ!$I14=1,"",ﾏｽﾀｰ!H14))</f>
        <v>0</v>
      </c>
      <c r="I38" s="18">
        <f>IF(ﾏｽﾀｰ!$A14="","",IF(ﾏｽﾀｰ!$I14=1,"",ﾏｽﾀｰ!I14))</f>
        <v>0</v>
      </c>
      <c r="J38" s="18">
        <f>IF(ﾏｽﾀｰ!$A14="","",IF(ﾏｽﾀｰ!$I14=1,"",ﾏｽﾀｰ!J14))</f>
        <v>0</v>
      </c>
      <c r="K38" s="18" t="str">
        <f>IF(ﾏｽﾀｰ!$A14="","",IF(ﾏｽﾀｰ!$I14=1,"",ﾏｽﾀｰ!K14))</f>
        <v>館山市</v>
      </c>
      <c r="L38" s="18">
        <f>IF(ﾏｽﾀｰ!$A14="","",IF(ﾏｽﾀｰ!$I14=1,"",ﾏｽﾀｰ!L14))</f>
        <v>0</v>
      </c>
      <c r="M38" s="17" t="str">
        <f>IF(ﾏｽﾀｰ!$A14="","",IF(ﾏｽﾀｰ!$I14=1,"",ﾏｽﾀｰ!M14))</f>
        <v>0470-29-0211</v>
      </c>
      <c r="N38" s="17">
        <f>IF(ﾏｽﾀｰ!$A14="","",IF(ﾏｽﾀｰ!$I14=1,"",ﾏｽﾀｰ!N14))</f>
        <v>0</v>
      </c>
      <c r="O38" s="17">
        <f>IF(ﾏｽﾀｰ!$A14="","",IF(ﾏｽﾀｰ!$I14=1,"",ﾏｽﾀｰ!O14))</f>
        <v>0</v>
      </c>
      <c r="P38" s="17" t="str">
        <f>IF(ﾏｽﾀｰ!$A14="","",IF(ﾏｽﾀｰ!$I14=1,"",ﾏｽﾀｰ!P14))</f>
        <v>前</v>
      </c>
      <c r="Q38" s="17" t="str">
        <f>IF(ﾏｽﾀｰ!$A14="","",IF(OR(ﾏｽﾀｰ!$I14=1,ﾏｽﾀｰ!$Q14=0),"",ﾏｽﾀｰ!Q14))</f>
        <v/>
      </c>
      <c r="R38" s="46">
        <f>IF(ﾏｽﾀｰ!$A149="","",IF(ﾏｽﾀｰ!$I149=1,"",ﾏｽﾀｰ!Q149))</f>
        <v>0</v>
      </c>
      <c r="S38" s="46">
        <f>IF(ﾏｽﾀｰ!$A149="","",IF(ﾏｽﾀｰ!$I149=1,"",ﾏｽﾀｰ!R149))</f>
        <v>0</v>
      </c>
      <c r="T38" s="46">
        <f>IF(ﾏｽﾀｰ!$A149="","",IF(ﾏｽﾀｰ!$I149=1,"",ﾏｽﾀｰ!S149))</f>
        <v>0</v>
      </c>
      <c r="U38" s="46">
        <f>IF(ﾏｽﾀｰ!$A149="","",IF(ﾏｽﾀｰ!$I149=1,"",ﾏｽﾀｰ!T149))</f>
        <v>0</v>
      </c>
      <c r="V38" s="46">
        <f>IF(ﾏｽﾀｰ!$A149="","",IF(ﾏｽﾀｰ!$I149=1,"",ﾏｽﾀｰ!U149))</f>
        <v>0</v>
      </c>
      <c r="W38" s="46" t="str">
        <f>IF(ﾏｽﾀｰ!$A149="","",IF(ﾏｽﾀｰ!$I149=1,"",ﾏｽﾀｰ!V149))</f>
        <v>00000002</v>
      </c>
      <c r="X38" s="46">
        <f>IF(ﾏｽﾀｰ!$A149="","",IF(ﾏｽﾀｰ!$I149=1,"",ﾏｽﾀｰ!W149))</f>
        <v>0</v>
      </c>
      <c r="Y38" s="46">
        <f>IF(ﾏｽﾀｰ!$A149="","",IF(ﾏｽﾀｰ!$I149=1,"",ﾏｽﾀｰ!X149))</f>
        <v>0</v>
      </c>
      <c r="Z38" s="46" t="str">
        <f>IF(ﾏｽﾀｰ!$A149="","",IF(ﾏｽﾀｰ!$I149=1,"",ﾏｽﾀｰ!Y149))</f>
        <v>https://kamenoi-hotels.com/</v>
      </c>
    </row>
    <row r="39" spans="1:28" ht="18" customHeight="1" x14ac:dyDescent="0.15">
      <c r="A39" s="17" t="str">
        <f>IF(ﾏｽﾀｰ!$A59="","",IF(ﾏｽﾀｰ!$I59=1,"",ﾏｽﾀｰ!A59))</f>
        <v>0153</v>
      </c>
      <c r="B39" s="17" t="str">
        <f>IF(ﾏｽﾀｰ!$A59="","",IF(ﾏｽﾀｰ!$I59=1,"",ﾏｽﾀｰ!B59))</f>
        <v>03</v>
      </c>
      <c r="C39" s="17" t="str">
        <f>IF(ﾏｽﾀｰ!$A59="","",IF(ﾏｽﾀｰ!$I59=1,"",ﾏｽﾀｰ!C59))</f>
        <v>12</v>
      </c>
      <c r="D39" s="17" t="str">
        <f>IF(ﾏｽﾀｰ!$A59="","",IF(ﾏｽﾀｰ!$I59=1,"",ﾏｽﾀｰ!D59))</f>
        <v>千葉県</v>
      </c>
      <c r="E39" s="17" t="str">
        <f>IF(ﾏｽﾀｰ!$A59="","",IF(ﾏｽﾀｰ!$I59=1,"",ﾏｽﾀｰ!E59))</f>
        <v>04</v>
      </c>
      <c r="F39" s="17" t="str">
        <f>IF(ﾏｽﾀｰ!$A59="","",IF(ﾏｽﾀｰ!$I59=1,"",ﾏｽﾀｰ!F59))</f>
        <v>ワ</v>
      </c>
      <c r="G39" s="18" t="str">
        <f>IF(ﾏｽﾀｰ!$A59="","",IF(ﾏｽﾀｰ!$I59=1,"",ﾏｽﾀｰ!G59))</f>
        <v>木更津  ワシントンホテル</v>
      </c>
      <c r="H39" s="18">
        <f>IF(ﾏｽﾀｰ!$A59="","",IF(ﾏｽﾀｰ!$I59=1,"",ﾏｽﾀｰ!H59))</f>
        <v>0</v>
      </c>
      <c r="I39" s="18">
        <f>IF(ﾏｽﾀｰ!$A59="","",IF(ﾏｽﾀｰ!$I59=1,"",ﾏｽﾀｰ!I59))</f>
        <v>0</v>
      </c>
      <c r="J39" s="18">
        <f>IF(ﾏｽﾀｰ!$A59="","",IF(ﾏｽﾀｰ!$I59=1,"",ﾏｽﾀｰ!J59))</f>
        <v>0</v>
      </c>
      <c r="K39" s="18" t="str">
        <f>IF(ﾏｽﾀｰ!$A59="","",IF(ﾏｽﾀｰ!$I59=1,"",ﾏｽﾀｰ!K59))</f>
        <v>木更津市</v>
      </c>
      <c r="L39" s="18">
        <f>IF(ﾏｽﾀｰ!$A59="","",IF(ﾏｽﾀｰ!$I59=1,"",ﾏｽﾀｰ!L59))</f>
        <v>0</v>
      </c>
      <c r="M39" s="17" t="str">
        <f>IF(ﾏｽﾀｰ!$A59="","",IF(ﾏｽﾀｰ!$I59=1,"",ﾏｽﾀｰ!M59))</f>
        <v>0120-691-745</v>
      </c>
      <c r="N39" s="17">
        <f>IF(ﾏｽﾀｰ!$A59="","",IF(ﾏｽﾀｰ!$I59=1,"",ﾏｽﾀｰ!N59))</f>
        <v>0</v>
      </c>
      <c r="O39" s="17">
        <f>IF(ﾏｽﾀｰ!$A59="","",IF(ﾏｽﾀｰ!$I59=1,"",ﾏｽﾀｰ!O59))</f>
        <v>0</v>
      </c>
      <c r="P39" s="17" t="str">
        <f>IF(ﾏｽﾀｰ!$A59="","",IF(ﾏｽﾀｰ!$I59=1,"",ﾏｽﾀｰ!P59))</f>
        <v>後</v>
      </c>
      <c r="Q39" s="17" t="str">
        <f>IF(ﾏｽﾀｰ!$A59="","",IF(OR(ﾏｽﾀｰ!$I59=1,ﾏｽﾀｰ!$Q59=0),"",ﾏｽﾀｰ!Q59))</f>
        <v/>
      </c>
      <c r="R39" s="46">
        <f>IF(ﾏｽﾀｰ!$A119="","",IF(ﾏｽﾀｰ!$I119=1,"",ﾏｽﾀｰ!Q119))</f>
        <v>0</v>
      </c>
      <c r="S39" s="46">
        <f>IF(ﾏｽﾀｰ!$A119="","",IF(ﾏｽﾀｰ!$I119=1,"",ﾏｽﾀｰ!R119))</f>
        <v>0</v>
      </c>
      <c r="T39" s="46">
        <f>IF(ﾏｽﾀｰ!$A119="","",IF(ﾏｽﾀｰ!$I119=1,"",ﾏｽﾀｰ!S119))</f>
        <v>0</v>
      </c>
      <c r="U39" s="46">
        <f>IF(ﾏｽﾀｰ!$A119="","",IF(ﾏｽﾀｰ!$I119=1,"",ﾏｽﾀｰ!T119))</f>
        <v>0</v>
      </c>
      <c r="V39" s="46">
        <f>IF(ﾏｽﾀｰ!$A119="","",IF(ﾏｽﾀｰ!$I119=1,"",ﾏｽﾀｰ!U119))</f>
        <v>0</v>
      </c>
      <c r="W39" s="46" t="str">
        <f>IF(ﾏｽﾀｰ!$A119="","",IF(ﾏｽﾀｰ!$I119=1,"",ﾏｽﾀｰ!V119))</f>
        <v>00000000</v>
      </c>
      <c r="X39" s="46">
        <f>IF(ﾏｽﾀｰ!$A119="","",IF(ﾏｽﾀｰ!$I119=1,"",ﾏｽﾀｰ!W119))</f>
        <v>0</v>
      </c>
      <c r="Y39" s="46">
        <f>IF(ﾏｽﾀｰ!$A119="","",IF(ﾏｽﾀｰ!$I119=1,"",ﾏｽﾀｰ!X119))</f>
        <v>0</v>
      </c>
      <c r="Z39" s="46" t="str">
        <f>IF(ﾏｽﾀｰ!$A119="","",IF(ﾏｽﾀｰ!$I119=1,"",ﾏｽﾀｰ!Y119))</f>
        <v>https://kamenoi-hotels.com/</v>
      </c>
    </row>
    <row r="40" spans="1:28" ht="18" customHeight="1" x14ac:dyDescent="0.15">
      <c r="A40" s="17" t="str">
        <f>IF(ﾏｽﾀｰ!$A113="","",IF(ﾏｽﾀｰ!$I113=1,"",ﾏｽﾀｰ!A113))</f>
        <v>0723</v>
      </c>
      <c r="B40" s="17" t="str">
        <f>IF(ﾏｽﾀｰ!$A113="","",IF(ﾏｽﾀｰ!$I113=1,"",ﾏｽﾀｰ!B113))</f>
        <v>03</v>
      </c>
      <c r="C40" s="17" t="str">
        <f>IF(ﾏｽﾀｰ!$A113="","",IF(ﾏｽﾀｰ!$I113=1,"",ﾏｽﾀｰ!C113))</f>
        <v>12</v>
      </c>
      <c r="D40" s="17" t="str">
        <f>IF(ﾏｽﾀｰ!$A113="","",IF(ﾏｽﾀｰ!$I113=1,"",ﾏｽﾀｰ!D113))</f>
        <v>千葉県</v>
      </c>
      <c r="E40" s="17" t="str">
        <f>IF(ﾏｽﾀｰ!$A113="","",IF(ﾏｽﾀｰ!$I113=1,"",ﾏｽﾀｰ!E113))</f>
        <v>03</v>
      </c>
      <c r="F40" s="17" t="str">
        <f>IF(ﾏｽﾀｰ!$A113="","",IF(ﾏｽﾀｰ!$I113=1,"",ﾏｽﾀｰ!F113))</f>
        <v>か</v>
      </c>
      <c r="G40" s="18" t="str">
        <f>IF(ﾏｽﾀｰ!$A113="","",IF(ﾏｽﾀｰ!$I113=1,"",ﾏｽﾀｰ!G113))</f>
        <v>亀の井ホテル  九十九里</v>
      </c>
      <c r="H40" s="18">
        <f>IF(ﾏｽﾀｰ!$A113="","",IF(ﾏｽﾀｰ!$I113=1,"",ﾏｽﾀｰ!H113))</f>
        <v>0</v>
      </c>
      <c r="I40" s="18">
        <f>IF(ﾏｽﾀｰ!$A113="","",IF(ﾏｽﾀｰ!$I113=1,"",ﾏｽﾀｰ!I113))</f>
        <v>0</v>
      </c>
      <c r="J40" s="18">
        <f>IF(ﾏｽﾀｰ!$A113="","",IF(ﾏｽﾀｰ!$I113=1,"",ﾏｽﾀｰ!J113))</f>
        <v>0</v>
      </c>
      <c r="K40" s="18" t="str">
        <f>IF(ﾏｽﾀｰ!$A113="","",IF(ﾏｽﾀｰ!$I113=1,"",ﾏｽﾀｰ!K113))</f>
        <v>旭市</v>
      </c>
      <c r="L40" s="18">
        <f>IF(ﾏｽﾀｰ!$A113="","",IF(ﾏｽﾀｰ!$I113=1,"",ﾏｽﾀｰ!L113))</f>
        <v>0</v>
      </c>
      <c r="M40" s="17" t="str">
        <f>IF(ﾏｽﾀｰ!$A113="","",IF(ﾏｽﾀｰ!$I113=1,"",ﾏｽﾀｰ!M113))</f>
        <v>0479-63-2161</v>
      </c>
      <c r="N40" s="17">
        <f>IF(ﾏｽﾀｰ!$A113="","",IF(ﾏｽﾀｰ!$I113=1,"",ﾏｽﾀｰ!N113))</f>
        <v>0</v>
      </c>
      <c r="O40" s="17">
        <f>IF(ﾏｽﾀｰ!$A113="","",IF(ﾏｽﾀｰ!$I113=1,"",ﾏｽﾀｰ!O113))</f>
        <v>0</v>
      </c>
      <c r="P40" s="17" t="str">
        <f>IF(ﾏｽﾀｰ!$A113="","",IF(ﾏｽﾀｰ!$I113=1,"",ﾏｽﾀｰ!P113))</f>
        <v>後</v>
      </c>
      <c r="Q40" s="17" t="str">
        <f>IF(ﾏｽﾀｰ!$A113="","",IF(OR(ﾏｽﾀｰ!$I113=1,ﾏｽﾀｰ!$Q113=0),"",ﾏｽﾀｰ!Q113))</f>
        <v/>
      </c>
      <c r="R40" s="46">
        <f>IF(ﾏｽﾀｰ!$A130="","",IF(ﾏｽﾀｰ!$I130=1,"",ﾏｽﾀｰ!Q130))</f>
        <v>0</v>
      </c>
      <c r="S40" s="46">
        <f>IF(ﾏｽﾀｰ!$A130="","",IF(ﾏｽﾀｰ!$I130=1,"",ﾏｽﾀｰ!R130))</f>
        <v>0</v>
      </c>
      <c r="T40" s="46">
        <f>IF(ﾏｽﾀｰ!$A130="","",IF(ﾏｽﾀｰ!$I130=1,"",ﾏｽﾀｰ!S130))</f>
        <v>0</v>
      </c>
      <c r="U40" s="46">
        <f>IF(ﾏｽﾀｰ!$A130="","",IF(ﾏｽﾀｰ!$I130=1,"",ﾏｽﾀｰ!T130))</f>
        <v>0</v>
      </c>
      <c r="V40" s="46">
        <f>IF(ﾏｽﾀｰ!$A130="","",IF(ﾏｽﾀｰ!$I130=1,"",ﾏｽﾀｰ!U130))</f>
        <v>0</v>
      </c>
      <c r="W40" s="46" t="str">
        <f>IF(ﾏｽﾀｰ!$A130="","",IF(ﾏｽﾀｰ!$I130=1,"",ﾏｽﾀｰ!V130))</f>
        <v>00000000</v>
      </c>
      <c r="X40" s="46">
        <f>IF(ﾏｽﾀｰ!$A130="","",IF(ﾏｽﾀｰ!$I130=1,"",ﾏｽﾀｰ!W130))</f>
        <v>0</v>
      </c>
      <c r="Y40" s="46">
        <f>IF(ﾏｽﾀｰ!$A130="","",IF(ﾏｽﾀｰ!$I130=1,"",ﾏｽﾀｰ!X130))</f>
        <v>0</v>
      </c>
      <c r="Z40" s="46" t="str">
        <f>IF(ﾏｽﾀｰ!$A130="","",IF(ﾏｽﾀｰ!$I130=1,"",ﾏｽﾀｰ!Y130))</f>
        <v>https://kamenoi-hotels.com/</v>
      </c>
    </row>
    <row r="41" spans="1:28" ht="18" customHeight="1" x14ac:dyDescent="0.15">
      <c r="A41" s="17" t="str">
        <f>IF(ﾏｽﾀｰ!$A141="","",IF(ﾏｽﾀｰ!$I141=1,"",ﾏｽﾀｰ!A141))</f>
        <v>0852</v>
      </c>
      <c r="B41" s="17" t="str">
        <f>IF(ﾏｽﾀｰ!$A141="","",IF(ﾏｽﾀｰ!$I141=1,"",ﾏｽﾀｰ!B141))</f>
        <v>03</v>
      </c>
      <c r="C41" s="17" t="str">
        <f>IF(ﾏｽﾀｰ!$A141="","",IF(ﾏｽﾀｰ!$I141=1,"",ﾏｽﾀｰ!C141))</f>
        <v>12</v>
      </c>
      <c r="D41" s="17" t="str">
        <f>IF(ﾏｽﾀｰ!$A141="","",IF(ﾏｽﾀｰ!$I141=1,"",ﾏｽﾀｰ!D141))</f>
        <v>千葉県</v>
      </c>
      <c r="E41" s="17" t="str">
        <f>IF(ﾏｽﾀｰ!$A141="","",IF(ﾏｽﾀｰ!$I141=1,"",ﾏｽﾀｰ!E141))</f>
        <v>03</v>
      </c>
      <c r="F41" s="17" t="str">
        <f>IF(ﾏｽﾀｰ!$A141="","",IF(ﾏｽﾀｰ!$I141=1,"",ﾏｽﾀｰ!F141))</f>
        <v>か</v>
      </c>
      <c r="G41" s="18" t="str">
        <f>IF(ﾏｽﾀｰ!$A141="","",IF(ﾏｽﾀｰ!$I141=1,"",ﾏｽﾀｰ!G141))</f>
        <v>亀の井ホテル  鴨川</v>
      </c>
      <c r="H41" s="18">
        <f>IF(ﾏｽﾀｰ!$A141="","",IF(ﾏｽﾀｰ!$I141=1,"",ﾏｽﾀｰ!H141))</f>
        <v>0</v>
      </c>
      <c r="I41" s="18">
        <f>IF(ﾏｽﾀｰ!$A141="","",IF(ﾏｽﾀｰ!$I141=1,"",ﾏｽﾀｰ!I141))</f>
        <v>0</v>
      </c>
      <c r="J41" s="18">
        <f>IF(ﾏｽﾀｰ!$A141="","",IF(ﾏｽﾀｰ!$I141=1,"",ﾏｽﾀｰ!J141))</f>
        <v>0</v>
      </c>
      <c r="K41" s="18" t="str">
        <f>IF(ﾏｽﾀｰ!$A141="","",IF(ﾏｽﾀｰ!$I141=1,"",ﾏｽﾀｰ!K141))</f>
        <v>鴨川市</v>
      </c>
      <c r="L41" s="18">
        <f>IF(ﾏｽﾀｰ!$A141="","",IF(ﾏｽﾀｰ!$I141=1,"",ﾏｽﾀｰ!L141))</f>
        <v>0</v>
      </c>
      <c r="M41" s="17" t="str">
        <f>IF(ﾏｽﾀｰ!$A141="","",IF(ﾏｽﾀｰ!$I141=1,"",ﾏｽﾀｰ!M141))</f>
        <v>04-7092-1231</v>
      </c>
      <c r="N41" s="17">
        <f>IF(ﾏｽﾀｰ!$A141="","",IF(ﾏｽﾀｰ!$I141=1,"",ﾏｽﾀｰ!N141))</f>
        <v>0</v>
      </c>
      <c r="O41" s="17">
        <f>IF(ﾏｽﾀｰ!$A141="","",IF(ﾏｽﾀｰ!$I141=1,"",ﾏｽﾀｰ!O141))</f>
        <v>0</v>
      </c>
      <c r="P41" s="17" t="str">
        <f>IF(ﾏｽﾀｰ!$A141="","",IF(ﾏｽﾀｰ!$I141=1,"",ﾏｽﾀｰ!P141))</f>
        <v>後</v>
      </c>
      <c r="Q41" s="17" t="str">
        <f>IF(ﾏｽﾀｰ!$A141="","",IF(OR(ﾏｽﾀｰ!$I141=1,ﾏｽﾀｰ!$Q141=0),"",ﾏｽﾀｰ!Q141))</f>
        <v/>
      </c>
    </row>
    <row r="42" spans="1:28" ht="18" customHeight="1" x14ac:dyDescent="0.15">
      <c r="A42" s="17" t="str">
        <f>IF(ﾏｽﾀｰ!$A47="","",IF(ﾏｽﾀｰ!$I47=1,"",ﾏｽﾀｰ!A47))</f>
        <v>0132</v>
      </c>
      <c r="B42" s="17" t="str">
        <f>IF(ﾏｽﾀｰ!$A47="","",IF(ﾏｽﾀｰ!$I47=1,"",ﾏｽﾀｰ!B47))</f>
        <v>03</v>
      </c>
      <c r="C42" s="17" t="str">
        <f>IF(ﾏｽﾀｰ!$A47="","",IF(ﾏｽﾀｰ!$I47=1,"",ﾏｽﾀｰ!C47))</f>
        <v>13</v>
      </c>
      <c r="D42" s="17" t="str">
        <f>IF(ﾏｽﾀｰ!$A47="","",IF(ﾏｽﾀｰ!$I47=1,"",ﾏｽﾀｰ!D47))</f>
        <v>東京都</v>
      </c>
      <c r="E42" s="17" t="str">
        <f>IF(ﾏｽﾀｰ!$A47="","",IF(ﾏｽﾀｰ!$I47=1,"",ﾏｽﾀｰ!E47))</f>
        <v>04</v>
      </c>
      <c r="F42" s="17" t="str">
        <f>IF(ﾏｽﾀｰ!$A47="","",IF(ﾏｽﾀｰ!$I47=1,"",ﾏｽﾀｰ!F47))</f>
        <v>ワ</v>
      </c>
      <c r="G42" s="18" t="str">
        <f>IF(ﾏｽﾀｰ!$A47="","",IF(ﾏｽﾀｰ!$I47=1,"",ﾏｽﾀｰ!G47))</f>
        <v>ホテルグレイスリー  田町</v>
      </c>
      <c r="H42" s="18">
        <f>IF(ﾏｽﾀｰ!$A47="","",IF(ﾏｽﾀｰ!$I47=1,"",ﾏｽﾀｰ!H47))</f>
        <v>0</v>
      </c>
      <c r="I42" s="18">
        <f>IF(ﾏｽﾀｰ!$A47="","",IF(ﾏｽﾀｰ!$I47=1,"",ﾏｽﾀｰ!I47))</f>
        <v>0</v>
      </c>
      <c r="J42" s="18">
        <f>IF(ﾏｽﾀｰ!$A47="","",IF(ﾏｽﾀｰ!$I47=1,"",ﾏｽﾀｰ!J47))</f>
        <v>0</v>
      </c>
      <c r="K42" s="18" t="str">
        <f>IF(ﾏｽﾀｰ!$A47="","",IF(ﾏｽﾀｰ!$I47=1,"",ﾏｽﾀｰ!K47))</f>
        <v>港区</v>
      </c>
      <c r="L42" s="18">
        <f>IF(ﾏｽﾀｰ!$A47="","",IF(ﾏｽﾀｰ!$I47=1,"",ﾏｽﾀｰ!L47))</f>
        <v>0</v>
      </c>
      <c r="M42" s="17" t="str">
        <f>IF(ﾏｽﾀｰ!$A47="","",IF(ﾏｽﾀｰ!$I47=1,"",ﾏｽﾀｰ!M47))</f>
        <v>03-6699-1000</v>
      </c>
      <c r="N42" s="17">
        <f>IF(ﾏｽﾀｰ!$A47="","",IF(ﾏｽﾀｰ!$I47=1,"",ﾏｽﾀｰ!N47))</f>
        <v>0</v>
      </c>
      <c r="O42" s="17">
        <f>IF(ﾏｽﾀｰ!$A47="","",IF(ﾏｽﾀｰ!$I47=1,"",ﾏｽﾀｰ!O47))</f>
        <v>0</v>
      </c>
      <c r="P42" s="17" t="str">
        <f>IF(ﾏｽﾀｰ!$A47="","",IF(ﾏｽﾀｰ!$I47=1,"",ﾏｽﾀｰ!P47))</f>
        <v>後</v>
      </c>
      <c r="Q42" s="17" t="str">
        <f>IF(ﾏｽﾀｰ!$A47="","",IF(OR(ﾏｽﾀｰ!$I47=1,ﾏｽﾀｰ!$Q47=0),"",ﾏｽﾀｰ!Q47))</f>
        <v/>
      </c>
      <c r="R42" s="46">
        <f>IF(ﾏｽﾀｰ!$A55="","",IF(ﾏｽﾀｰ!$I55=1,"",ﾏｽﾀｰ!Q55))</f>
        <v>0</v>
      </c>
      <c r="S42" s="46">
        <f>IF(ﾏｽﾀｰ!$A55="","",IF(ﾏｽﾀｰ!$I55=1,"",ﾏｽﾀｰ!R55))</f>
        <v>0</v>
      </c>
      <c r="T42" s="46">
        <f>IF(ﾏｽﾀｰ!$A55="","",IF(ﾏｽﾀｰ!$I55=1,"",ﾏｽﾀｰ!S55))</f>
        <v>0</v>
      </c>
      <c r="U42" s="46">
        <f>IF(ﾏｽﾀｰ!$A55="","",IF(ﾏｽﾀｰ!$I55=1,"",ﾏｽﾀｰ!T55))</f>
        <v>0</v>
      </c>
      <c r="V42" s="46">
        <f>IF(ﾏｽﾀｰ!$A55="","",IF(ﾏｽﾀｰ!$I55=1,"",ﾏｽﾀｰ!U55))</f>
        <v>0</v>
      </c>
      <c r="W42" s="46">
        <f>IF(ﾏｽﾀｰ!$A55="","",IF(ﾏｽﾀｰ!$I55=1,"",ﾏｽﾀｰ!V55))</f>
        <v>0</v>
      </c>
      <c r="X42" s="46" t="str">
        <f>IF(ﾏｽﾀｰ!$A55="","",IF(ﾏｽﾀｰ!$I55=1,"",ﾏｽﾀｰ!W55))</f>
        <v>00000000</v>
      </c>
      <c r="Y42" s="46">
        <f>IF(ﾏｽﾀｰ!$A55="","",IF(ﾏｽﾀｰ!$I55=1,"",ﾏｽﾀｰ!X55))</f>
        <v>0</v>
      </c>
      <c r="Z42" s="46" t="str">
        <f>IF(ﾏｽﾀｰ!$A55="","",IF(ﾏｽﾀｰ!$I55=1,"",ﾏｽﾀｰ!Y55))</f>
        <v>http://whg-hotels.jp/</v>
      </c>
    </row>
    <row r="43" spans="1:28" ht="18" customHeight="1" x14ac:dyDescent="0.15">
      <c r="A43" s="17" t="str">
        <f>IF(ﾏｽﾀｰ!$A48="","",IF(ﾏｽﾀｰ!$I48=1,"",ﾏｽﾀｰ!A48))</f>
        <v>0137</v>
      </c>
      <c r="B43" s="17" t="str">
        <f>IF(ﾏｽﾀｰ!$A48="","",IF(ﾏｽﾀｰ!$I48=1,"",ﾏｽﾀｰ!B48))</f>
        <v>03</v>
      </c>
      <c r="C43" s="17" t="str">
        <f>IF(ﾏｽﾀｰ!$A48="","",IF(ﾏｽﾀｰ!$I48=1,"",ﾏｽﾀｰ!C48))</f>
        <v>13</v>
      </c>
      <c r="D43" s="17" t="str">
        <f>IF(ﾏｽﾀｰ!$A48="","",IF(ﾏｽﾀｰ!$I48=1,"",ﾏｽﾀｰ!D48))</f>
        <v>東京都</v>
      </c>
      <c r="E43" s="17" t="str">
        <f>IF(ﾏｽﾀｰ!$A48="","",IF(ﾏｽﾀｰ!$I48=1,"",ﾏｽﾀｰ!E48))</f>
        <v>04</v>
      </c>
      <c r="F43" s="17" t="str">
        <f>IF(ﾏｽﾀｰ!$A48="","",IF(ﾏｽﾀｰ!$I48=1,"",ﾏｽﾀｰ!F48))</f>
        <v>ワ</v>
      </c>
      <c r="G43" s="18" t="str">
        <f>IF(ﾏｽﾀｰ!$A48="","",IF(ﾏｽﾀｰ!$I48=1,"",ﾏｽﾀｰ!G48))</f>
        <v>ホテルグレイスリー  新宿</v>
      </c>
      <c r="H43" s="18">
        <f>IF(ﾏｽﾀｰ!$A48="","",IF(ﾏｽﾀｰ!$I48=1,"",ﾏｽﾀｰ!H48))</f>
        <v>0</v>
      </c>
      <c r="I43" s="18">
        <f>IF(ﾏｽﾀｰ!$A48="","",IF(ﾏｽﾀｰ!$I48=1,"",ﾏｽﾀｰ!I48))</f>
        <v>0</v>
      </c>
      <c r="J43" s="18">
        <f>IF(ﾏｽﾀｰ!$A48="","",IF(ﾏｽﾀｰ!$I48=1,"",ﾏｽﾀｰ!J48))</f>
        <v>0</v>
      </c>
      <c r="K43" s="18" t="str">
        <f>IF(ﾏｽﾀｰ!$A48="","",IF(ﾏｽﾀｰ!$I48=1,"",ﾏｽﾀｰ!K48))</f>
        <v>新宿区</v>
      </c>
      <c r="L43" s="18">
        <f>IF(ﾏｽﾀｰ!$A48="","",IF(ﾏｽﾀｰ!$I48=1,"",ﾏｽﾀｰ!L48))</f>
        <v>0</v>
      </c>
      <c r="M43" s="17" t="str">
        <f>IF(ﾏｽﾀｰ!$A48="","",IF(ﾏｽﾀｰ!$I48=1,"",ﾏｽﾀｰ!M48))</f>
        <v>03-6833-1111</v>
      </c>
      <c r="N43" s="17">
        <f>IF(ﾏｽﾀｰ!$A48="","",IF(ﾏｽﾀｰ!$I48=1,"",ﾏｽﾀｰ!N48))</f>
        <v>0</v>
      </c>
      <c r="O43" s="17">
        <f>IF(ﾏｽﾀｰ!$A48="","",IF(ﾏｽﾀｰ!$I48=1,"",ﾏｽﾀｰ!O48))</f>
        <v>0</v>
      </c>
      <c r="P43" s="17" t="str">
        <f>IF(ﾏｽﾀｰ!$A48="","",IF(ﾏｽﾀｰ!$I48=1,"",ﾏｽﾀｰ!P48))</f>
        <v>後</v>
      </c>
      <c r="Q43" s="17" t="str">
        <f>IF(ﾏｽﾀｰ!$A48="","",IF(OR(ﾏｽﾀｰ!$I48=1,ﾏｽﾀｰ!$Q48=0),"",ﾏｽﾀｰ!Q48))</f>
        <v/>
      </c>
      <c r="R43" s="46">
        <f>IF(ﾏｽﾀｰ!$A56="","",IF(ﾏｽﾀｰ!$I56=1,"",ﾏｽﾀｰ!Q56))</f>
        <v>0</v>
      </c>
      <c r="S43" s="46">
        <f>IF(ﾏｽﾀｰ!$A56="","",IF(ﾏｽﾀｰ!$I56=1,"",ﾏｽﾀｰ!R56))</f>
        <v>0</v>
      </c>
      <c r="T43" s="46">
        <f>IF(ﾏｽﾀｰ!$A56="","",IF(ﾏｽﾀｰ!$I56=1,"",ﾏｽﾀｰ!S56))</f>
        <v>0</v>
      </c>
      <c r="U43" s="46">
        <f>IF(ﾏｽﾀｰ!$A56="","",IF(ﾏｽﾀｰ!$I56=1,"",ﾏｽﾀｰ!T56))</f>
        <v>0</v>
      </c>
      <c r="V43" s="46">
        <f>IF(ﾏｽﾀｰ!$A56="","",IF(ﾏｽﾀｰ!$I56=1,"",ﾏｽﾀｰ!U56))</f>
        <v>0</v>
      </c>
      <c r="W43" s="46">
        <f>IF(ﾏｽﾀｰ!$A56="","",IF(ﾏｽﾀｰ!$I56=1,"",ﾏｽﾀｰ!V56))</f>
        <v>0</v>
      </c>
      <c r="X43" s="46" t="str">
        <f>IF(ﾏｽﾀｰ!$A56="","",IF(ﾏｽﾀｰ!$I56=1,"",ﾏｽﾀｰ!W56))</f>
        <v>00000000</v>
      </c>
      <c r="Y43" s="46">
        <f>IF(ﾏｽﾀｰ!$A56="","",IF(ﾏｽﾀｰ!$I56=1,"",ﾏｽﾀｰ!X56))</f>
        <v>0</v>
      </c>
      <c r="Z43" s="46" t="str">
        <f>IF(ﾏｽﾀｰ!$A56="","",IF(ﾏｽﾀｰ!$I56=1,"",ﾏｽﾀｰ!Y56))</f>
        <v>http://whg-hotels.jp/</v>
      </c>
    </row>
    <row r="44" spans="1:28" ht="18" customHeight="1" x14ac:dyDescent="0.15">
      <c r="A44" s="17" t="str">
        <f>IF(ﾏｽﾀｰ!$A49="","",IF(ﾏｽﾀｰ!$I49=1,"",ﾏｽﾀｰ!A49))</f>
        <v>0138</v>
      </c>
      <c r="B44" s="17" t="str">
        <f>IF(ﾏｽﾀｰ!$A49="","",IF(ﾏｽﾀｰ!$I49=1,"",ﾏｽﾀｰ!B49))</f>
        <v>03</v>
      </c>
      <c r="C44" s="17" t="str">
        <f>IF(ﾏｽﾀｰ!$A49="","",IF(ﾏｽﾀｰ!$I49=1,"",ﾏｽﾀｰ!C49))</f>
        <v>13</v>
      </c>
      <c r="D44" s="17" t="str">
        <f>IF(ﾏｽﾀｰ!$A49="","",IF(ﾏｽﾀｰ!$I49=1,"",ﾏｽﾀｰ!D49))</f>
        <v>東京都</v>
      </c>
      <c r="E44" s="17" t="str">
        <f>IF(ﾏｽﾀｰ!$A49="","",IF(ﾏｽﾀｰ!$I49=1,"",ﾏｽﾀｰ!E49))</f>
        <v>04</v>
      </c>
      <c r="F44" s="17" t="str">
        <f>IF(ﾏｽﾀｰ!$A49="","",IF(ﾏｽﾀｰ!$I49=1,"",ﾏｽﾀｰ!F49))</f>
        <v>ワ</v>
      </c>
      <c r="G44" s="18" t="str">
        <f>IF(ﾏｽﾀｰ!$A49="","",IF(ﾏｽﾀｰ!$I49=1,"",ﾏｽﾀｰ!G49))</f>
        <v>ホテルグレイスリー  銀座</v>
      </c>
      <c r="H44" s="18">
        <f>IF(ﾏｽﾀｰ!$A49="","",IF(ﾏｽﾀｰ!$I49=1,"",ﾏｽﾀｰ!H49))</f>
        <v>0</v>
      </c>
      <c r="I44" s="18">
        <f>IF(ﾏｽﾀｰ!$A49="","",IF(ﾏｽﾀｰ!$I49=1,"",ﾏｽﾀｰ!I49))</f>
        <v>0</v>
      </c>
      <c r="J44" s="18">
        <f>IF(ﾏｽﾀｰ!$A49="","",IF(ﾏｽﾀｰ!$I49=1,"",ﾏｽﾀｰ!J49))</f>
        <v>0</v>
      </c>
      <c r="K44" s="18" t="str">
        <f>IF(ﾏｽﾀｰ!$A49="","",IF(ﾏｽﾀｰ!$I49=1,"",ﾏｽﾀｰ!K49))</f>
        <v>中央区</v>
      </c>
      <c r="L44" s="18">
        <f>IF(ﾏｽﾀｰ!$A49="","",IF(ﾏｽﾀｰ!$I49=1,"",ﾏｽﾀｰ!L49))</f>
        <v>0</v>
      </c>
      <c r="M44" s="17" t="str">
        <f>IF(ﾏｽﾀｰ!$A49="","",IF(ﾏｽﾀｰ!$I49=1,"",ﾏｽﾀｰ!M49))</f>
        <v>03-6686-1000</v>
      </c>
      <c r="N44" s="17">
        <f>IF(ﾏｽﾀｰ!$A49="","",IF(ﾏｽﾀｰ!$I49=1,"",ﾏｽﾀｰ!N49))</f>
        <v>0</v>
      </c>
      <c r="O44" s="17">
        <f>IF(ﾏｽﾀｰ!$A49="","",IF(ﾏｽﾀｰ!$I49=1,"",ﾏｽﾀｰ!O49))</f>
        <v>0</v>
      </c>
      <c r="P44" s="17" t="str">
        <f>IF(ﾏｽﾀｰ!$A49="","",IF(ﾏｽﾀｰ!$I49=1,"",ﾏｽﾀｰ!P49))</f>
        <v>後</v>
      </c>
      <c r="Q44" s="17" t="str">
        <f>IF(ﾏｽﾀｰ!$A49="","",IF(OR(ﾏｽﾀｰ!$I49=1,ﾏｽﾀｰ!$Q49=0),"",ﾏｽﾀｰ!Q49))</f>
        <v/>
      </c>
      <c r="R44" s="46">
        <f>IF(ﾏｽﾀｰ!$A85="","",IF(ﾏｽﾀｰ!$I85=1,"",ﾏｽﾀｰ!Q85))</f>
        <v>0</v>
      </c>
      <c r="S44" s="46">
        <f>IF(ﾏｽﾀｰ!$A85="","",IF(ﾏｽﾀｰ!$I85=1,"",ﾏｽﾀｰ!R85))</f>
        <v>0</v>
      </c>
      <c r="T44" s="46">
        <f>IF(ﾏｽﾀｰ!$A85="","",IF(ﾏｽﾀｰ!$I85=1,"",ﾏｽﾀｰ!S85))</f>
        <v>0</v>
      </c>
      <c r="U44" s="46">
        <f>IF(ﾏｽﾀｰ!$A85="","",IF(ﾏｽﾀｰ!$I85=1,"",ﾏｽﾀｰ!T85))</f>
        <v>0</v>
      </c>
      <c r="V44" s="46">
        <f>IF(ﾏｽﾀｰ!$A85="","",IF(ﾏｽﾀｰ!$I85=1,"",ﾏｽﾀｰ!U85))</f>
        <v>0</v>
      </c>
      <c r="W44" s="46">
        <f>IF(ﾏｽﾀｰ!$A85="","",IF(ﾏｽﾀｰ!$I85=1,"",ﾏｽﾀｰ!V85))</f>
        <v>0</v>
      </c>
      <c r="X44" s="46" t="str">
        <f>IF(ﾏｽﾀｰ!$A85="","",IF(ﾏｽﾀｰ!$I85=1,"",ﾏｽﾀｰ!W85))</f>
        <v>00000000</v>
      </c>
      <c r="Y44" s="46">
        <f>IF(ﾏｽﾀｰ!$A85="","",IF(ﾏｽﾀｰ!$I85=1,"",ﾏｽﾀｰ!X85))</f>
        <v>0</v>
      </c>
      <c r="Z44" s="46" t="str">
        <f>IF(ﾏｽﾀｰ!$A85="","",IF(ﾏｽﾀｰ!$I85=1,"",ﾏｽﾀｰ!Y85))</f>
        <v>http://whg-hotels.jp/</v>
      </c>
    </row>
    <row r="45" spans="1:28" ht="18" customHeight="1" x14ac:dyDescent="0.15">
      <c r="A45" s="17" t="str">
        <f>IF(ﾏｽﾀｰ!$A51="","",IF(ﾏｽﾀｰ!$I51=1,"",ﾏｽﾀｰ!A51))</f>
        <v>0140</v>
      </c>
      <c r="B45" s="17" t="str">
        <f>IF(ﾏｽﾀｰ!$A51="","",IF(ﾏｽﾀｰ!$I51=1,"",ﾏｽﾀｰ!B51))</f>
        <v>03</v>
      </c>
      <c r="C45" s="17" t="str">
        <f>IF(ﾏｽﾀｰ!$A51="","",IF(ﾏｽﾀｰ!$I51=1,"",ﾏｽﾀｰ!C51))</f>
        <v>13</v>
      </c>
      <c r="D45" s="17" t="str">
        <f>IF(ﾏｽﾀｰ!$A51="","",IF(ﾏｽﾀｰ!$I51=1,"",ﾏｽﾀｰ!D51))</f>
        <v>東京都</v>
      </c>
      <c r="E45" s="17" t="str">
        <f>IF(ﾏｽﾀｰ!$A51="","",IF(ﾏｽﾀｰ!$I51=1,"",ﾏｽﾀｰ!E51))</f>
        <v>04</v>
      </c>
      <c r="F45" s="17" t="str">
        <f>IF(ﾏｽﾀｰ!$A51="","",IF(ﾏｽﾀｰ!$I51=1,"",ﾏｽﾀｰ!F51))</f>
        <v>ワ</v>
      </c>
      <c r="G45" s="18" t="str">
        <f>IF(ﾏｽﾀｰ!$A51="","",IF(ﾏｽﾀｰ!$I51=1,"",ﾏｽﾀｰ!G51))</f>
        <v>立川  ワシントンホテル</v>
      </c>
      <c r="H45" s="18">
        <f>IF(ﾏｽﾀｰ!$A51="","",IF(ﾏｽﾀｰ!$I51=1,"",ﾏｽﾀｰ!H51))</f>
        <v>0</v>
      </c>
      <c r="I45" s="18">
        <f>IF(ﾏｽﾀｰ!$A51="","",IF(ﾏｽﾀｰ!$I51=1,"",ﾏｽﾀｰ!I51))</f>
        <v>0</v>
      </c>
      <c r="J45" s="18">
        <f>IF(ﾏｽﾀｰ!$A51="","",IF(ﾏｽﾀｰ!$I51=1,"",ﾏｽﾀｰ!J51))</f>
        <v>0</v>
      </c>
      <c r="K45" s="18" t="str">
        <f>IF(ﾏｽﾀｰ!$A51="","",IF(ﾏｽﾀｰ!$I51=1,"",ﾏｽﾀｰ!K51))</f>
        <v>立川市</v>
      </c>
      <c r="L45" s="18">
        <f>IF(ﾏｽﾀｰ!$A51="","",IF(ﾏｽﾀｰ!$I51=1,"",ﾏｽﾀｰ!L51))</f>
        <v>0</v>
      </c>
      <c r="M45" s="17" t="str">
        <f>IF(ﾏｽﾀｰ!$A51="","",IF(ﾏｽﾀｰ!$I51=1,"",ﾏｽﾀｰ!M51))</f>
        <v>042-548-4111</v>
      </c>
      <c r="N45" s="17">
        <f>IF(ﾏｽﾀｰ!$A51="","",IF(ﾏｽﾀｰ!$I51=1,"",ﾏｽﾀｰ!N51))</f>
        <v>0</v>
      </c>
      <c r="O45" s="17">
        <f>IF(ﾏｽﾀｰ!$A51="","",IF(ﾏｽﾀｰ!$I51=1,"",ﾏｽﾀｰ!O51))</f>
        <v>0</v>
      </c>
      <c r="P45" s="17" t="str">
        <f>IF(ﾏｽﾀｰ!$A51="","",IF(ﾏｽﾀｰ!$I51=1,"",ﾏｽﾀｰ!P51))</f>
        <v>後</v>
      </c>
      <c r="Q45" s="17" t="str">
        <f>IF(ﾏｽﾀｰ!$A51="","",IF(OR(ﾏｽﾀｰ!$I51=1,ﾏｽﾀｰ!$Q51=0),"",ﾏｽﾀｰ!Q51))</f>
        <v/>
      </c>
      <c r="R45" s="46">
        <f>IF(ﾏｽﾀｰ!$A45="","",IF(ﾏｽﾀｰ!$I45=1,"",ﾏｽﾀｰ!Q45))</f>
        <v>0</v>
      </c>
      <c r="S45" s="46">
        <f>IF(ﾏｽﾀｰ!$A45="","",IF(ﾏｽﾀｰ!$I45=1,"",ﾏｽﾀｰ!R45))</f>
        <v>0</v>
      </c>
      <c r="T45" s="46">
        <f>IF(ﾏｽﾀｰ!$A45="","",IF(ﾏｽﾀｰ!$I45=1,"",ﾏｽﾀｰ!S45))</f>
        <v>0</v>
      </c>
      <c r="U45" s="46">
        <f>IF(ﾏｽﾀｰ!$A45="","",IF(ﾏｽﾀｰ!$I45=1,"",ﾏｽﾀｰ!T45))</f>
        <v>0</v>
      </c>
      <c r="V45" s="46">
        <f>IF(ﾏｽﾀｰ!$A45="","",IF(ﾏｽﾀｰ!$I45=1,"",ﾏｽﾀｰ!U45))</f>
        <v>0</v>
      </c>
      <c r="W45" s="46">
        <f>IF(ﾏｽﾀｰ!$A45="","",IF(ﾏｽﾀｰ!$I45=1,"",ﾏｽﾀｰ!V45))</f>
        <v>0</v>
      </c>
      <c r="X45" s="46" t="str">
        <f>IF(ﾏｽﾀｰ!$A45="","",IF(ﾏｽﾀｰ!$I45=1,"",ﾏｽﾀｰ!W45))</f>
        <v>00000000</v>
      </c>
      <c r="Y45" s="46">
        <f>IF(ﾏｽﾀｰ!$A45="","",IF(ﾏｽﾀｰ!$I45=1,"",ﾏｽﾀｰ!X45))</f>
        <v>0</v>
      </c>
      <c r="Z45" s="46" t="str">
        <f>IF(ﾏｽﾀｰ!$A45="","",IF(ﾏｽﾀｰ!$I45=1,"",ﾏｽﾀｰ!Y45))</f>
        <v>http://whg-hotels.jp/</v>
      </c>
    </row>
    <row r="46" spans="1:28" ht="18" customHeight="1" x14ac:dyDescent="0.15">
      <c r="A46" s="17" t="str">
        <f>IF(ﾏｽﾀｰ!$A52="","",IF(ﾏｽﾀｰ!$I52=1,"",ﾏｽﾀｰ!A52))</f>
        <v>0143</v>
      </c>
      <c r="B46" s="17" t="str">
        <f>IF(ﾏｽﾀｰ!$A52="","",IF(ﾏｽﾀｰ!$I52=1,"",ﾏｽﾀｰ!B52))</f>
        <v>03</v>
      </c>
      <c r="C46" s="17" t="str">
        <f>IF(ﾏｽﾀｰ!$A52="","",IF(ﾏｽﾀｰ!$I52=1,"",ﾏｽﾀｰ!C52))</f>
        <v>13</v>
      </c>
      <c r="D46" s="17" t="str">
        <f>IF(ﾏｽﾀｰ!$A52="","",IF(ﾏｽﾀｰ!$I52=1,"",ﾏｽﾀｰ!D52))</f>
        <v>東京都</v>
      </c>
      <c r="E46" s="17" t="str">
        <f>IF(ﾏｽﾀｰ!$A52="","",IF(ﾏｽﾀｰ!$I52=1,"",ﾏｽﾀｰ!E52))</f>
        <v>04</v>
      </c>
      <c r="F46" s="17" t="str">
        <f>IF(ﾏｽﾀｰ!$A52="","",IF(ﾏｽﾀｰ!$I52=1,"",ﾏｽﾀｰ!F52))</f>
        <v>ワ</v>
      </c>
      <c r="G46" s="18" t="str">
        <f>IF(ﾏｽﾀｰ!$A52="","",IF(ﾏｽﾀｰ!$I52=1,"",ﾏｽﾀｰ!G52))</f>
        <v>ホテルグレイスリー  浅草</v>
      </c>
      <c r="H46" s="18">
        <f>IF(ﾏｽﾀｰ!$A52="","",IF(ﾏｽﾀｰ!$I52=1,"",ﾏｽﾀｰ!H52))</f>
        <v>0</v>
      </c>
      <c r="I46" s="18">
        <f>IF(ﾏｽﾀｰ!$A52="","",IF(ﾏｽﾀｰ!$I52=1,"",ﾏｽﾀｰ!I52))</f>
        <v>0</v>
      </c>
      <c r="J46" s="18">
        <f>IF(ﾏｽﾀｰ!$A52="","",IF(ﾏｽﾀｰ!$I52=1,"",ﾏｽﾀｰ!J52))</f>
        <v>0</v>
      </c>
      <c r="K46" s="18" t="str">
        <f>IF(ﾏｽﾀｰ!$A52="","",IF(ﾏｽﾀｰ!$I52=1,"",ﾏｽﾀｰ!K52))</f>
        <v>台東区</v>
      </c>
      <c r="L46" s="18">
        <f>IF(ﾏｽﾀｰ!$A52="","",IF(ﾏｽﾀｰ!$I52=1,"",ﾏｽﾀｰ!L52))</f>
        <v>0</v>
      </c>
      <c r="M46" s="17" t="str">
        <f>IF(ﾏｽﾀｰ!$A52="","",IF(ﾏｽﾀｰ!$I52=1,"",ﾏｽﾀｰ!M52))</f>
        <v>03-6632-8981</v>
      </c>
      <c r="N46" s="17">
        <f>IF(ﾏｽﾀｰ!$A52="","",IF(ﾏｽﾀｰ!$I52=1,"",ﾏｽﾀｰ!N52))</f>
        <v>0</v>
      </c>
      <c r="O46" s="17">
        <f>IF(ﾏｽﾀｰ!$A52="","",IF(ﾏｽﾀｰ!$I52=1,"",ﾏｽﾀｰ!O52))</f>
        <v>0</v>
      </c>
      <c r="P46" s="17" t="str">
        <f>IF(ﾏｽﾀｰ!$A52="","",IF(ﾏｽﾀｰ!$I52=1,"",ﾏｽﾀｰ!P52))</f>
        <v>後</v>
      </c>
      <c r="Q46" s="17" t="str">
        <f>IF(ﾏｽﾀｰ!$A52="","",IF(OR(ﾏｽﾀｰ!$I52=1,ﾏｽﾀｰ!$Q52=0),"",ﾏｽﾀｰ!Q52))</f>
        <v/>
      </c>
      <c r="R46" s="46">
        <f>IF(ﾏｽﾀｰ!$A87="","",IF(ﾏｽﾀｰ!$I87=1,"",ﾏｽﾀｰ!Q87))</f>
        <v>0</v>
      </c>
      <c r="S46" s="46">
        <f>IF(ﾏｽﾀｰ!$A87="","",IF(ﾏｽﾀｰ!$I87=1,"",ﾏｽﾀｰ!R87))</f>
        <v>0</v>
      </c>
      <c r="T46" s="46">
        <f>IF(ﾏｽﾀｰ!$A87="","",IF(ﾏｽﾀｰ!$I87=1,"",ﾏｽﾀｰ!S87))</f>
        <v>0</v>
      </c>
      <c r="U46" s="46">
        <f>IF(ﾏｽﾀｰ!$A87="","",IF(ﾏｽﾀｰ!$I87=1,"",ﾏｽﾀｰ!T87))</f>
        <v>0</v>
      </c>
      <c r="V46" s="46">
        <f>IF(ﾏｽﾀｰ!$A87="","",IF(ﾏｽﾀｰ!$I87=1,"",ﾏｽﾀｰ!U87))</f>
        <v>0</v>
      </c>
      <c r="W46" s="46">
        <f>IF(ﾏｽﾀｰ!$A87="","",IF(ﾏｽﾀｰ!$I87=1,"",ﾏｽﾀｰ!V87))</f>
        <v>0</v>
      </c>
      <c r="X46" s="46" t="str">
        <f>IF(ﾏｽﾀｰ!$A87="","",IF(ﾏｽﾀｰ!$I87=1,"",ﾏｽﾀｰ!W87))</f>
        <v>00000000</v>
      </c>
      <c r="Y46" s="46">
        <f>IF(ﾏｽﾀｰ!$A87="","",IF(ﾏｽﾀｰ!$I87=1,"",ﾏｽﾀｰ!X87))</f>
        <v>0</v>
      </c>
      <c r="Z46" s="46" t="str">
        <f>IF(ﾏｽﾀｰ!$A87="","",IF(ﾏｽﾀｰ!$I87=1,"",ﾏｽﾀｰ!Y87))</f>
        <v>https://washington.jp/</v>
      </c>
      <c r="AB46" s="22"/>
    </row>
    <row r="47" spans="1:28" ht="18" customHeight="1" x14ac:dyDescent="0.15">
      <c r="A47" s="17" t="str">
        <f>IF(ﾏｽﾀｰ!$A55="","",IF(ﾏｽﾀｰ!$I55=1,"",ﾏｽﾀｰ!A55))</f>
        <v>0149</v>
      </c>
      <c r="B47" s="17" t="str">
        <f>IF(ﾏｽﾀｰ!$A55="","",IF(ﾏｽﾀｰ!$I55=1,"",ﾏｽﾀｰ!B55))</f>
        <v>03</v>
      </c>
      <c r="C47" s="17" t="str">
        <f>IF(ﾏｽﾀｰ!$A55="","",IF(ﾏｽﾀｰ!$I55=1,"",ﾏｽﾀｰ!C55))</f>
        <v>13</v>
      </c>
      <c r="D47" s="17" t="str">
        <f>IF(ﾏｽﾀｰ!$A55="","",IF(ﾏｽﾀｰ!$I55=1,"",ﾏｽﾀｰ!D55))</f>
        <v>東京都</v>
      </c>
      <c r="E47" s="17" t="str">
        <f>IF(ﾏｽﾀｰ!$A55="","",IF(ﾏｽﾀｰ!$I55=1,"",ﾏｽﾀｰ!E55))</f>
        <v>04</v>
      </c>
      <c r="F47" s="17" t="str">
        <f>IF(ﾏｽﾀｰ!$A55="","",IF(ﾏｽﾀｰ!$I55=1,"",ﾏｽﾀｰ!F55))</f>
        <v>ワ</v>
      </c>
      <c r="G47" s="18" t="str">
        <f>IF(ﾏｽﾀｰ!$A55="","",IF(ﾏｽﾀｰ!$I55=1,"",ﾏｽﾀｰ!G55))</f>
        <v>秋葉原  ワシントンホテル</v>
      </c>
      <c r="H47" s="18">
        <f>IF(ﾏｽﾀｰ!$A55="","",IF(ﾏｽﾀｰ!$I55=1,"",ﾏｽﾀｰ!H55))</f>
        <v>0</v>
      </c>
      <c r="I47" s="18">
        <f>IF(ﾏｽﾀｰ!$A55="","",IF(ﾏｽﾀｰ!$I55=1,"",ﾏｽﾀｰ!I55))</f>
        <v>0</v>
      </c>
      <c r="J47" s="18">
        <f>IF(ﾏｽﾀｰ!$A55="","",IF(ﾏｽﾀｰ!$I55=1,"",ﾏｽﾀｰ!J55))</f>
        <v>0</v>
      </c>
      <c r="K47" s="18" t="str">
        <f>IF(ﾏｽﾀｰ!$A55="","",IF(ﾏｽﾀｰ!$I55=1,"",ﾏｽﾀｰ!K55))</f>
        <v>千代田区</v>
      </c>
      <c r="L47" s="18">
        <f>IF(ﾏｽﾀｰ!$A55="","",IF(ﾏｽﾀｰ!$I55=1,"",ﾏｽﾀｰ!L55))</f>
        <v>0</v>
      </c>
      <c r="M47" s="17" t="str">
        <f>IF(ﾏｽﾀｰ!$A55="","",IF(ﾏｽﾀｰ!$I55=1,"",ﾏｽﾀｰ!M55))</f>
        <v>03-3255-3311</v>
      </c>
      <c r="N47" s="17">
        <f>IF(ﾏｽﾀｰ!$A55="","",IF(ﾏｽﾀｰ!$I55=1,"",ﾏｽﾀｰ!N55))</f>
        <v>0</v>
      </c>
      <c r="O47" s="17">
        <f>IF(ﾏｽﾀｰ!$A55="","",IF(ﾏｽﾀｰ!$I55=1,"",ﾏｽﾀｰ!O55))</f>
        <v>0</v>
      </c>
      <c r="P47" s="17" t="str">
        <f>IF(ﾏｽﾀｰ!$A55="","",IF(ﾏｽﾀｰ!$I55=1,"",ﾏｽﾀｰ!P55))</f>
        <v>後</v>
      </c>
      <c r="Q47" s="17" t="str">
        <f>IF(ﾏｽﾀｰ!$A55="","",IF(OR(ﾏｽﾀｰ!$I55=1,ﾏｽﾀｰ!$Q55=0),"",ﾏｽﾀｰ!Q55))</f>
        <v/>
      </c>
      <c r="R47" s="46">
        <f>IF(ﾏｽﾀｰ!$A15="","",IF(ﾏｽﾀｰ!$I15=1,"",ﾏｽﾀｰ!Q15))</f>
        <v>0</v>
      </c>
      <c r="S47" s="46">
        <f>IF(ﾏｽﾀｰ!$A15="","",IF(ﾏｽﾀｰ!$I15=1,"",ﾏｽﾀｰ!R15))</f>
        <v>0</v>
      </c>
      <c r="T47" s="46">
        <f>IF(ﾏｽﾀｰ!$A15="","",IF(ﾏｽﾀｰ!$I15=1,"",ﾏｽﾀｰ!S15))</f>
        <v>0</v>
      </c>
      <c r="U47" s="46">
        <f>IF(ﾏｽﾀｰ!$A15="","",IF(ﾏｽﾀｰ!$I15=1,"",ﾏｽﾀｰ!T15))</f>
        <v>0</v>
      </c>
      <c r="V47" s="46">
        <f>IF(ﾏｽﾀｰ!$A15="","",IF(ﾏｽﾀｰ!$I15=1,"",ﾏｽﾀｰ!U15))</f>
        <v>0</v>
      </c>
      <c r="W47" s="46">
        <f>IF(ﾏｽﾀｰ!$A15="","",IF(ﾏｽﾀｰ!$I15=1,"",ﾏｽﾀｰ!V15))</f>
        <v>0</v>
      </c>
      <c r="X47" s="46" t="str">
        <f>IF(ﾏｽﾀｰ!$A15="","",IF(ﾏｽﾀｰ!$I15=1,"",ﾏｽﾀｰ!W15))</f>
        <v>00000000</v>
      </c>
      <c r="Y47" s="46">
        <f>IF(ﾏｽﾀｰ!$A15="","",IF(ﾏｽﾀｰ!$I15=1,"",ﾏｽﾀｰ!X15))</f>
        <v>0</v>
      </c>
      <c r="Z47" s="46" t="str">
        <f>IF(ﾏｽﾀｰ!$A15="","",IF(ﾏｽﾀｰ!$I15=1,"",ﾏｽﾀｰ!Y15))</f>
        <v>https://www.qkamura.or.jp/</v>
      </c>
      <c r="AB47" s="22"/>
    </row>
    <row r="48" spans="1:28" ht="18" customHeight="1" x14ac:dyDescent="0.15">
      <c r="A48" s="17" t="str">
        <f>IF(ﾏｽﾀｰ!$A56="","",IF(ﾏｽﾀｰ!$I56=1,"",ﾏｽﾀｰ!A56))</f>
        <v>0150</v>
      </c>
      <c r="B48" s="17" t="str">
        <f>IF(ﾏｽﾀｰ!$A56="","",IF(ﾏｽﾀｰ!$I56=1,"",ﾏｽﾀｰ!B56))</f>
        <v>03</v>
      </c>
      <c r="C48" s="17" t="str">
        <f>IF(ﾏｽﾀｰ!$A56="","",IF(ﾏｽﾀｰ!$I56=1,"",ﾏｽﾀｰ!C56))</f>
        <v>13</v>
      </c>
      <c r="D48" s="17" t="str">
        <f>IF(ﾏｽﾀｰ!$A56="","",IF(ﾏｽﾀｰ!$I56=1,"",ﾏｽﾀｰ!D56))</f>
        <v>東京都</v>
      </c>
      <c r="E48" s="17" t="str">
        <f>IF(ﾏｽﾀｰ!$A56="","",IF(ﾏｽﾀｰ!$I56=1,"",ﾏｽﾀｰ!E56))</f>
        <v>04</v>
      </c>
      <c r="F48" s="17" t="str">
        <f>IF(ﾏｽﾀｰ!$A56="","",IF(ﾏｽﾀｰ!$I56=1,"",ﾏｽﾀｰ!F56))</f>
        <v>ワ</v>
      </c>
      <c r="G48" s="18" t="str">
        <f>IF(ﾏｽﾀｰ!$A56="","",IF(ﾏｽﾀｰ!$I56=1,"",ﾏｽﾀｰ!G56))</f>
        <v>新宿  ワシントンホテル</v>
      </c>
      <c r="H48" s="18">
        <f>IF(ﾏｽﾀｰ!$A56="","",IF(ﾏｽﾀｰ!$I56=1,"",ﾏｽﾀｰ!H56))</f>
        <v>0</v>
      </c>
      <c r="I48" s="18">
        <f>IF(ﾏｽﾀｰ!$A56="","",IF(ﾏｽﾀｰ!$I56=1,"",ﾏｽﾀｰ!I56))</f>
        <v>0</v>
      </c>
      <c r="J48" s="18">
        <f>IF(ﾏｽﾀｰ!$A56="","",IF(ﾏｽﾀｰ!$I56=1,"",ﾏｽﾀｰ!J56))</f>
        <v>0</v>
      </c>
      <c r="K48" s="18" t="str">
        <f>IF(ﾏｽﾀｰ!$A56="","",IF(ﾏｽﾀｰ!$I56=1,"",ﾏｽﾀｰ!K56))</f>
        <v>新宿区</v>
      </c>
      <c r="L48" s="18">
        <f>IF(ﾏｽﾀｰ!$A56="","",IF(ﾏｽﾀｰ!$I56=1,"",ﾏｽﾀｰ!L56))</f>
        <v>0</v>
      </c>
      <c r="M48" s="17" t="str">
        <f>IF(ﾏｽﾀｰ!$A56="","",IF(ﾏｽﾀｰ!$I56=1,"",ﾏｽﾀｰ!M56))</f>
        <v>03-3343-3111</v>
      </c>
      <c r="N48" s="17">
        <f>IF(ﾏｽﾀｰ!$A56="","",IF(ﾏｽﾀｰ!$I56=1,"",ﾏｽﾀｰ!N56))</f>
        <v>0</v>
      </c>
      <c r="O48" s="17">
        <f>IF(ﾏｽﾀｰ!$A56="","",IF(ﾏｽﾀｰ!$I56=1,"",ﾏｽﾀｰ!O56))</f>
        <v>0</v>
      </c>
      <c r="P48" s="17" t="str">
        <f>IF(ﾏｽﾀｰ!$A56="","",IF(ﾏｽﾀｰ!$I56=1,"",ﾏｽﾀｰ!P56))</f>
        <v>後</v>
      </c>
      <c r="Q48" s="17" t="str">
        <f>IF(ﾏｽﾀｰ!$A56="","",IF(OR(ﾏｽﾀｰ!$I56=1,ﾏｽﾀｰ!$Q56=0),"",ﾏｽﾀｰ!Q56))</f>
        <v/>
      </c>
      <c r="R48" s="46">
        <f>IF(ﾏｽﾀｰ!$A60="","",IF(ﾏｽﾀｰ!$I60=1,"",ﾏｽﾀｰ!Q60))</f>
        <v>0</v>
      </c>
      <c r="S48" s="46">
        <f>IF(ﾏｽﾀｰ!$A60="","",IF(ﾏｽﾀｰ!$I60=1,"",ﾏｽﾀｰ!R60))</f>
        <v>0</v>
      </c>
      <c r="T48" s="46">
        <f>IF(ﾏｽﾀｰ!$A60="","",IF(ﾏｽﾀｰ!$I60=1,"",ﾏｽﾀｰ!S60))</f>
        <v>0</v>
      </c>
      <c r="U48" s="46">
        <f>IF(ﾏｽﾀｰ!$A60="","",IF(ﾏｽﾀｰ!$I60=1,"",ﾏｽﾀｰ!T60))</f>
        <v>0</v>
      </c>
      <c r="V48" s="46">
        <f>IF(ﾏｽﾀｰ!$A60="","",IF(ﾏｽﾀｰ!$I60=1,"",ﾏｽﾀｰ!U60))</f>
        <v>0</v>
      </c>
      <c r="W48" s="46">
        <f>IF(ﾏｽﾀｰ!$A60="","",IF(ﾏｽﾀｰ!$I60=1,"",ﾏｽﾀｰ!V60))</f>
        <v>0</v>
      </c>
      <c r="X48" s="46" t="str">
        <f>IF(ﾏｽﾀｰ!$A60="","",IF(ﾏｽﾀｰ!$I60=1,"",ﾏｽﾀｰ!W60))</f>
        <v>00000000</v>
      </c>
      <c r="Y48" s="46">
        <f>IF(ﾏｽﾀｰ!$A60="","",IF(ﾏｽﾀｰ!$I60=1,"",ﾏｽﾀｰ!X60))</f>
        <v>0</v>
      </c>
      <c r="Z48" s="46" t="str">
        <f>IF(ﾏｽﾀｰ!$A60="","",IF(ﾏｽﾀｰ!$I60=1,"",ﾏｽﾀｰ!Y60))</f>
        <v>http://whg-hotels.jp/</v>
      </c>
    </row>
    <row r="49" spans="1:28" ht="18" customHeight="1" x14ac:dyDescent="0.15">
      <c r="A49" s="17" t="str">
        <f>IF(ﾏｽﾀｰ!$A85="","",IF(ﾏｽﾀｰ!$I85=1,"",ﾏｽﾀｰ!A85))</f>
        <v>0195</v>
      </c>
      <c r="B49" s="17" t="str">
        <f>IF(ﾏｽﾀｰ!$A85="","",IF(ﾏｽﾀｰ!$I85=1,"",ﾏｽﾀｰ!B85))</f>
        <v>03</v>
      </c>
      <c r="C49" s="17" t="str">
        <f>IF(ﾏｽﾀｰ!$A85="","",IF(ﾏｽﾀｰ!$I85=1,"",ﾏｽﾀｰ!C85))</f>
        <v>13</v>
      </c>
      <c r="D49" s="17" t="str">
        <f>IF(ﾏｽﾀｰ!$A85="","",IF(ﾏｽﾀｰ!$I85=1,"",ﾏｽﾀｰ!D85))</f>
        <v>東京都</v>
      </c>
      <c r="E49" s="17" t="str">
        <f>IF(ﾏｽﾀｰ!$A85="","",IF(ﾏｽﾀｰ!$I85=1,"",ﾏｽﾀｰ!E85))</f>
        <v>04</v>
      </c>
      <c r="F49" s="17" t="str">
        <f>IF(ﾏｽﾀｰ!$A85="","",IF(ﾏｽﾀｰ!$I85=1,"",ﾏｽﾀｰ!F85))</f>
        <v>ワ</v>
      </c>
      <c r="G49" s="18" t="str">
        <f>IF(ﾏｽﾀｰ!$A85="","",IF(ﾏｽﾀｰ!$I85=1,"",ﾏｽﾀｰ!G85))</f>
        <v>東京ベイ有明  ワシントンホテル</v>
      </c>
      <c r="H49" s="18">
        <f>IF(ﾏｽﾀｰ!$A85="","",IF(ﾏｽﾀｰ!$I85=1,"",ﾏｽﾀｰ!H85))</f>
        <v>0</v>
      </c>
      <c r="I49" s="18">
        <f>IF(ﾏｽﾀｰ!$A85="","",IF(ﾏｽﾀｰ!$I85=1,"",ﾏｽﾀｰ!I85))</f>
        <v>0</v>
      </c>
      <c r="J49" s="18">
        <f>IF(ﾏｽﾀｰ!$A85="","",IF(ﾏｽﾀｰ!$I85=1,"",ﾏｽﾀｰ!J85))</f>
        <v>0</v>
      </c>
      <c r="K49" s="18" t="str">
        <f>IF(ﾏｽﾀｰ!$A85="","",IF(ﾏｽﾀｰ!$I85=1,"",ﾏｽﾀｰ!K85))</f>
        <v>江東区</v>
      </c>
      <c r="L49" s="18">
        <f>IF(ﾏｽﾀｰ!$A85="","",IF(ﾏｽﾀｰ!$I85=1,"",ﾏｽﾀｰ!L85))</f>
        <v>0</v>
      </c>
      <c r="M49" s="17" t="str">
        <f>IF(ﾏｽﾀｰ!$A85="","",IF(ﾏｽﾀｰ!$I85=1,"",ﾏｽﾀｰ!M85))</f>
        <v>03-5564-0111</v>
      </c>
      <c r="N49" s="17">
        <f>IF(ﾏｽﾀｰ!$A85="","",IF(ﾏｽﾀｰ!$I85=1,"",ﾏｽﾀｰ!N85))</f>
        <v>0</v>
      </c>
      <c r="O49" s="17">
        <f>IF(ﾏｽﾀｰ!$A85="","",IF(ﾏｽﾀｰ!$I85=1,"",ﾏｽﾀｰ!O85))</f>
        <v>0</v>
      </c>
      <c r="P49" s="17" t="str">
        <f>IF(ﾏｽﾀｰ!$A85="","",IF(ﾏｽﾀｰ!$I85=1,"",ﾏｽﾀｰ!P85))</f>
        <v>後</v>
      </c>
      <c r="Q49" s="17" t="str">
        <f>IF(ﾏｽﾀｰ!$A85="","",IF(OR(ﾏｽﾀｰ!$I85=1,ﾏｽﾀｰ!$Q85=0),"",ﾏｽﾀｰ!Q85))</f>
        <v/>
      </c>
      <c r="R49" s="46">
        <f>IF(ﾏｽﾀｰ!$A126="","",IF(ﾏｽﾀｰ!$I126=1,"",ﾏｽﾀｰ!Q126))</f>
        <v>0</v>
      </c>
      <c r="S49" s="46">
        <f>IF(ﾏｽﾀｰ!$A126="","",IF(ﾏｽﾀｰ!$I126=1,"",ﾏｽﾀｰ!R126))</f>
        <v>0</v>
      </c>
      <c r="T49" s="46">
        <f>IF(ﾏｽﾀｰ!$A126="","",IF(ﾏｽﾀｰ!$I126=1,"",ﾏｽﾀｰ!S126))</f>
        <v>0</v>
      </c>
      <c r="U49" s="46">
        <f>IF(ﾏｽﾀｰ!$A126="","",IF(ﾏｽﾀｰ!$I126=1,"",ﾏｽﾀｰ!T126))</f>
        <v>0</v>
      </c>
      <c r="V49" s="46">
        <f>IF(ﾏｽﾀｰ!$A126="","",IF(ﾏｽﾀｰ!$I126=1,"",ﾏｽﾀｰ!U126))</f>
        <v>0</v>
      </c>
      <c r="W49" s="46" t="str">
        <f>IF(ﾏｽﾀｰ!$A126="","",IF(ﾏｽﾀｰ!$I126=1,"",ﾏｽﾀｰ!V126))</f>
        <v>00000000</v>
      </c>
      <c r="X49" s="46">
        <f>IF(ﾏｽﾀｰ!$A126="","",IF(ﾏｽﾀｰ!$I126=1,"",ﾏｽﾀｰ!W126))</f>
        <v>0</v>
      </c>
      <c r="Y49" s="46">
        <f>IF(ﾏｽﾀｰ!$A126="","",IF(ﾏｽﾀｰ!$I126=1,"",ﾏｽﾀｰ!X126))</f>
        <v>0</v>
      </c>
      <c r="Z49" s="46" t="str">
        <f>IF(ﾏｽﾀｰ!$A126="","",IF(ﾏｽﾀｰ!$I126=1,"",ﾏｽﾀｰ!Y126))</f>
        <v>https://kamenoi-hotels.com/</v>
      </c>
    </row>
    <row r="50" spans="1:28" ht="18" customHeight="1" x14ac:dyDescent="0.15">
      <c r="A50" s="17" t="str">
        <f>IF(ﾏｽﾀｰ!$A108="","",IF(ﾏｽﾀｰ!$I108=1,"",ﾏｽﾀｰ!A108))</f>
        <v>0715</v>
      </c>
      <c r="B50" s="17" t="str">
        <f>IF(ﾏｽﾀｰ!$A108="","",IF(ﾏｽﾀｰ!$I108=1,"",ﾏｽﾀｰ!B108))</f>
        <v>03</v>
      </c>
      <c r="C50" s="17" t="str">
        <f>IF(ﾏｽﾀｰ!$A108="","",IF(ﾏｽﾀｰ!$I108=1,"",ﾏｽﾀｰ!C108))</f>
        <v>13</v>
      </c>
      <c r="D50" s="17" t="str">
        <f>IF(ﾏｽﾀｰ!$A108="","",IF(ﾏｽﾀｰ!$I108=1,"",ﾏｽﾀｰ!D108))</f>
        <v>東京都</v>
      </c>
      <c r="E50" s="17" t="str">
        <f>IF(ﾏｽﾀｰ!$A108="","",IF(ﾏｽﾀｰ!$I108=1,"",ﾏｽﾀｰ!E108))</f>
        <v>03</v>
      </c>
      <c r="F50" s="17" t="str">
        <f>IF(ﾏｽﾀｰ!$A108="","",IF(ﾏｽﾀｰ!$I108=1,"",ﾏｽﾀｰ!F108))</f>
        <v>か</v>
      </c>
      <c r="G50" s="18" t="str">
        <f>IF(ﾏｽﾀｰ!$A108="","",IF(ﾏｽﾀｰ!$I108=1,"",ﾏｽﾀｰ!G108))</f>
        <v>亀の井ホテル  青梅</v>
      </c>
      <c r="H50" s="18">
        <f>IF(ﾏｽﾀｰ!$A108="","",IF(ﾏｽﾀｰ!$I108=1,"",ﾏｽﾀｰ!H108))</f>
        <v>0</v>
      </c>
      <c r="I50" s="18">
        <f>IF(ﾏｽﾀｰ!$A108="","",IF(ﾏｽﾀｰ!$I108=1,"",ﾏｽﾀｰ!I108))</f>
        <v>0</v>
      </c>
      <c r="J50" s="18">
        <f>IF(ﾏｽﾀｰ!$A108="","",IF(ﾏｽﾀｰ!$I108=1,"",ﾏｽﾀｰ!J108))</f>
        <v>0</v>
      </c>
      <c r="K50" s="18" t="str">
        <f>IF(ﾏｽﾀｰ!$A108="","",IF(ﾏｽﾀｰ!$I108=1,"",ﾏｽﾀｰ!K108))</f>
        <v>青梅市</v>
      </c>
      <c r="L50" s="18">
        <f>IF(ﾏｽﾀｰ!$A108="","",IF(ﾏｽﾀｰ!$I108=1,"",ﾏｽﾀｰ!L108))</f>
        <v>0</v>
      </c>
      <c r="M50" s="17" t="str">
        <f>IF(ﾏｽﾀｰ!$A108="","",IF(ﾏｽﾀｰ!$I108=1,"",ﾏｽﾀｰ!M108))</f>
        <v>0428-23-1171</v>
      </c>
      <c r="N50" s="17">
        <f>IF(ﾏｽﾀｰ!$A108="","",IF(ﾏｽﾀｰ!$I108=1,"",ﾏｽﾀｰ!N108))</f>
        <v>0</v>
      </c>
      <c r="O50" s="17">
        <f>IF(ﾏｽﾀｰ!$A108="","",IF(ﾏｽﾀｰ!$I108=1,"",ﾏｽﾀｰ!O108))</f>
        <v>0</v>
      </c>
      <c r="P50" s="17" t="str">
        <f>IF(ﾏｽﾀｰ!$A108="","",IF(ﾏｽﾀｰ!$I108=1,"",ﾏｽﾀｰ!P108))</f>
        <v>後</v>
      </c>
      <c r="Q50" s="17" t="str">
        <f>IF(ﾏｽﾀｰ!$A108="","",IF(OR(ﾏｽﾀｰ!$I108=1,ﾏｽﾀｰ!$Q108=0),"",ﾏｽﾀｰ!Q108))</f>
        <v/>
      </c>
      <c r="R50" s="46">
        <f>IF(ﾏｽﾀｰ!$A129="","",IF(ﾏｽﾀｰ!$I129=1,"",ﾏｽﾀｰ!Q129))</f>
        <v>0</v>
      </c>
      <c r="S50" s="46">
        <f>IF(ﾏｽﾀｰ!$A129="","",IF(ﾏｽﾀｰ!$I129=1,"",ﾏｽﾀｰ!R129))</f>
        <v>0</v>
      </c>
      <c r="T50" s="46">
        <f>IF(ﾏｽﾀｰ!$A129="","",IF(ﾏｽﾀｰ!$I129=1,"",ﾏｽﾀｰ!S129))</f>
        <v>0</v>
      </c>
      <c r="U50" s="46">
        <f>IF(ﾏｽﾀｰ!$A129="","",IF(ﾏｽﾀｰ!$I129=1,"",ﾏｽﾀｰ!T129))</f>
        <v>0</v>
      </c>
      <c r="V50" s="46">
        <f>IF(ﾏｽﾀｰ!$A129="","",IF(ﾏｽﾀｰ!$I129=1,"",ﾏｽﾀｰ!U129))</f>
        <v>0</v>
      </c>
      <c r="W50" s="46" t="str">
        <f>IF(ﾏｽﾀｰ!$A129="","",IF(ﾏｽﾀｰ!$I129=1,"",ﾏｽﾀｰ!V129))</f>
        <v>00000000</v>
      </c>
      <c r="X50" s="46">
        <f>IF(ﾏｽﾀｰ!$A129="","",IF(ﾏｽﾀｰ!$I129=1,"",ﾏｽﾀｰ!W129))</f>
        <v>0</v>
      </c>
      <c r="Y50" s="46">
        <f>IF(ﾏｽﾀｰ!$A129="","",IF(ﾏｽﾀｰ!$I129=1,"",ﾏｽﾀｰ!X129))</f>
        <v>0</v>
      </c>
      <c r="Z50" s="46" t="str">
        <f>IF(ﾏｽﾀｰ!$A129="","",IF(ﾏｽﾀｰ!$I129=1,"",ﾏｽﾀｰ!Y129))</f>
        <v>https://kamenoi-hotels.com/</v>
      </c>
    </row>
    <row r="51" spans="1:28" ht="18" customHeight="1" x14ac:dyDescent="0.15">
      <c r="A51" s="17" t="str">
        <f>IF(ﾏｽﾀｰ!$A45="","",IF(ﾏｽﾀｰ!$I45=1,"",ﾏｽﾀｰ!A45))</f>
        <v>0130</v>
      </c>
      <c r="B51" s="17" t="str">
        <f>IF(ﾏｽﾀｰ!$A45="","",IF(ﾏｽﾀｰ!$I45=1,"",ﾏｽﾀｰ!B45))</f>
        <v>03</v>
      </c>
      <c r="C51" s="17" t="str">
        <f>IF(ﾏｽﾀｰ!$A45="","",IF(ﾏｽﾀｰ!$I45=1,"",ﾏｽﾀｰ!C45))</f>
        <v>14</v>
      </c>
      <c r="D51" s="17" t="str">
        <f>IF(ﾏｽﾀｰ!$A45="","",IF(ﾏｽﾀｰ!$I45=1,"",ﾏｽﾀｰ!D45))</f>
        <v>神奈川県</v>
      </c>
      <c r="E51" s="17" t="str">
        <f>IF(ﾏｽﾀｰ!$A45="","",IF(ﾏｽﾀｰ!$I45=1,"",ﾏｽﾀｰ!E45))</f>
        <v>04</v>
      </c>
      <c r="F51" s="17" t="str">
        <f>IF(ﾏｽﾀｰ!$A45="","",IF(ﾏｽﾀｰ!$I45=1,"",ﾏｽﾀｰ!F45))</f>
        <v>ワ</v>
      </c>
      <c r="G51" s="18" t="str">
        <f>IF(ﾏｽﾀｰ!$A45="","",IF(ﾏｽﾀｰ!$I45=1,"",ﾏｽﾀｰ!G45))</f>
        <v>横浜桜木町  ワシントンホテル</v>
      </c>
      <c r="H51" s="18">
        <f>IF(ﾏｽﾀｰ!$A45="","",IF(ﾏｽﾀｰ!$I45=1,"",ﾏｽﾀｰ!H45))</f>
        <v>0</v>
      </c>
      <c r="I51" s="18">
        <f>IF(ﾏｽﾀｰ!$A45="","",IF(ﾏｽﾀｰ!$I45=1,"",ﾏｽﾀｰ!I45))</f>
        <v>0</v>
      </c>
      <c r="J51" s="18">
        <f>IF(ﾏｽﾀｰ!$A45="","",IF(ﾏｽﾀｰ!$I45=1,"",ﾏｽﾀｰ!J45))</f>
        <v>0</v>
      </c>
      <c r="K51" s="18" t="str">
        <f>IF(ﾏｽﾀｰ!$A45="","",IF(ﾏｽﾀｰ!$I45=1,"",ﾏｽﾀｰ!K45))</f>
        <v>横浜市中区</v>
      </c>
      <c r="L51" s="18">
        <f>IF(ﾏｽﾀｰ!$A45="","",IF(ﾏｽﾀｰ!$I45=1,"",ﾏｽﾀｰ!L45))</f>
        <v>0</v>
      </c>
      <c r="M51" s="17" t="str">
        <f>IF(ﾏｽﾀｰ!$A45="","",IF(ﾏｽﾀｰ!$I45=1,"",ﾏｽﾀｰ!M45))</f>
        <v>045-683-3111</v>
      </c>
      <c r="N51" s="17">
        <f>IF(ﾏｽﾀｰ!$A45="","",IF(ﾏｽﾀｰ!$I45=1,"",ﾏｽﾀｰ!N45))</f>
        <v>0</v>
      </c>
      <c r="O51" s="17">
        <f>IF(ﾏｽﾀｰ!$A45="","",IF(ﾏｽﾀｰ!$I45=1,"",ﾏｽﾀｰ!O45))</f>
        <v>0</v>
      </c>
      <c r="P51" s="17" t="str">
        <f>IF(ﾏｽﾀｰ!$A45="","",IF(ﾏｽﾀｰ!$I45=1,"",ﾏｽﾀｰ!P45))</f>
        <v>後</v>
      </c>
      <c r="Q51" s="17" t="str">
        <f>IF(ﾏｽﾀｰ!$A45="","",IF(OR(ﾏｽﾀｰ!$I45=1,ﾏｽﾀｰ!$Q45=0),"",ﾏｽﾀｰ!Q45))</f>
        <v/>
      </c>
      <c r="R51" s="46">
        <f>IF(ﾏｽﾀｰ!$A51="","",IF(ﾏｽﾀｰ!$I51=1,"",ﾏｽﾀｰ!Q51))</f>
        <v>0</v>
      </c>
      <c r="S51" s="46">
        <f>IF(ﾏｽﾀｰ!$A51="","",IF(ﾏｽﾀｰ!$I51=1,"",ﾏｽﾀｰ!R51))</f>
        <v>0</v>
      </c>
      <c r="T51" s="46">
        <f>IF(ﾏｽﾀｰ!$A51="","",IF(ﾏｽﾀｰ!$I51=1,"",ﾏｽﾀｰ!S51))</f>
        <v>0</v>
      </c>
      <c r="U51" s="46">
        <f>IF(ﾏｽﾀｰ!$A51="","",IF(ﾏｽﾀｰ!$I51=1,"",ﾏｽﾀｰ!T51))</f>
        <v>0</v>
      </c>
      <c r="V51" s="46">
        <f>IF(ﾏｽﾀｰ!$A51="","",IF(ﾏｽﾀｰ!$I51=1,"",ﾏｽﾀｰ!U51))</f>
        <v>0</v>
      </c>
      <c r="W51" s="46">
        <f>IF(ﾏｽﾀｰ!$A51="","",IF(ﾏｽﾀｰ!$I51=1,"",ﾏｽﾀｰ!V51))</f>
        <v>0</v>
      </c>
      <c r="X51" s="46">
        <f>IF(ﾏｽﾀｰ!$A51="","",IF(ﾏｽﾀｰ!$I51=1,"",ﾏｽﾀｰ!W51))</f>
        <v>0</v>
      </c>
      <c r="Y51" s="46">
        <f>IF(ﾏｽﾀｰ!$A51="","",IF(ﾏｽﾀｰ!$I51=1,"",ﾏｽﾀｰ!X51))</f>
        <v>0</v>
      </c>
      <c r="Z51" s="46" t="str">
        <f>IF(ﾏｽﾀｰ!$A51="","",IF(ﾏｽﾀｰ!$I51=1,"",ﾏｽﾀｰ!Y51))</f>
        <v>http://whg-hotels.jp/</v>
      </c>
      <c r="AB51" s="22"/>
    </row>
    <row r="52" spans="1:28" ht="18" customHeight="1" x14ac:dyDescent="0.15">
      <c r="A52" s="17" t="str">
        <f>IF(ﾏｽﾀｰ!$A3="","",IF(ﾏｽﾀｰ!$I3=1,"",ﾏｽﾀｰ!A3))</f>
        <v>0015</v>
      </c>
      <c r="B52" s="17" t="str">
        <f>IF(ﾏｽﾀｰ!$A3="","",IF(ﾏｽﾀｰ!$I3=1,"",ﾏｽﾀｰ!B3))</f>
        <v>03</v>
      </c>
      <c r="C52" s="17" t="str">
        <f>IF(ﾏｽﾀｰ!$A3="","",IF(ﾏｽﾀｰ!$I3=1,"",ﾏｽﾀｰ!C3))</f>
        <v>15</v>
      </c>
      <c r="D52" s="17" t="str">
        <f>IF(ﾏｽﾀｰ!$A3="","",IF(ﾏｽﾀｰ!$I3=1,"",ﾏｽﾀｰ!D3))</f>
        <v>山梨県</v>
      </c>
      <c r="E52" s="17" t="str">
        <f>IF(ﾏｽﾀｰ!$A155="","",IF(ﾏｽﾀｰ!$I155=1,"",ﾏｽﾀｰ!E155))</f>
        <v/>
      </c>
      <c r="F52" s="17" t="str">
        <f>IF(ﾏｽﾀｰ!$A3="","",IF(ﾏｽﾀｰ!$I3=1,"",ﾏｽﾀｰ!F3))</f>
        <v>他</v>
      </c>
      <c r="G52" s="18" t="str">
        <f>IF(ﾏｽﾀｰ!$A3="","",IF(ﾏｽﾀｰ!$I3=1,"",ﾏｽﾀｰ!G3))</f>
        <v>キッズペンション　めーぷる</v>
      </c>
      <c r="H52" s="18" t="str">
        <f>IF(ﾏｽﾀｰ!$A155="","",IF(ﾏｽﾀｰ!$I155=1,"",ﾏｽﾀｰ!H155))</f>
        <v/>
      </c>
      <c r="I52" s="18" t="str">
        <f>IF(ﾏｽﾀｰ!$A155="","",IF(ﾏｽﾀｰ!$I155=1,"",ﾏｽﾀｰ!I155))</f>
        <v/>
      </c>
      <c r="J52" s="18" t="str">
        <f>IF(ﾏｽﾀｰ!$A155="","",IF(ﾏｽﾀｰ!$I155=1,"",ﾏｽﾀｰ!J155))</f>
        <v/>
      </c>
      <c r="K52" s="18" t="str">
        <f>IF(ﾏｽﾀｰ!$A3="","",IF(ﾏｽﾀｰ!$I3=1,"",ﾏｽﾀｰ!K3))</f>
        <v>北杜市</v>
      </c>
      <c r="L52" s="18" t="str">
        <f>IF(ﾏｽﾀｰ!$A155="","",IF(ﾏｽﾀｰ!$I155=1,"",ﾏｽﾀｰ!L155))</f>
        <v/>
      </c>
      <c r="M52" s="17" t="str">
        <f>IF(ﾏｽﾀｰ!$A3="","",IF(ﾏｽﾀｰ!$I3=1,"",ﾏｽﾀｰ!M3))</f>
        <v>0551-48-2832</v>
      </c>
      <c r="N52" s="17" t="str">
        <f>IF(ﾏｽﾀｰ!$A155="","",IF(ﾏｽﾀｰ!$I155=1,"",ﾏｽﾀｰ!N155))</f>
        <v/>
      </c>
      <c r="O52" s="17" t="str">
        <f>IF(ﾏｽﾀｰ!$A155="","",IF(ﾏｽﾀｰ!$I155=1,"",ﾏｽﾀｰ!O155))</f>
        <v/>
      </c>
      <c r="P52" s="17" t="str">
        <f>IF(ﾏｽﾀｰ!$A3="","",IF(ﾏｽﾀｰ!$I3=1,"",ﾏｽﾀｰ!P3))</f>
        <v>前</v>
      </c>
      <c r="Q52" s="17" t="str">
        <f>IF(ﾏｽﾀｰ!$A3="","",IF(OR(ﾏｽﾀｰ!$I3=1,ﾏｽﾀｰ!$Q3=0),"",ﾏｽﾀｰ!Q3))</f>
        <v/>
      </c>
    </row>
    <row r="53" spans="1:28" ht="18" customHeight="1" x14ac:dyDescent="0.15">
      <c r="A53" s="17" t="str">
        <f>IF(ﾏｽﾀｰ!$A87="","",IF(ﾏｽﾀｰ!$I87=1,"",ﾏｽﾀｰ!A87))</f>
        <v>0197</v>
      </c>
      <c r="B53" s="17" t="str">
        <f>IF(ﾏｽﾀｰ!$A87="","",IF(ﾏｽﾀｰ!$I87=1,"",ﾏｽﾀｰ!B87))</f>
        <v>03</v>
      </c>
      <c r="C53" s="17" t="str">
        <f>IF(ﾏｽﾀｰ!$A87="","",IF(ﾏｽﾀｰ!$I87=1,"",ﾏｽﾀｰ!C87))</f>
        <v>15</v>
      </c>
      <c r="D53" s="17" t="str">
        <f>IF(ﾏｽﾀｰ!$A87="","",IF(ﾏｽﾀｰ!$I87=1,"",ﾏｽﾀｰ!D87))</f>
        <v>山梨県</v>
      </c>
      <c r="E53" s="17" t="str">
        <f>IF(ﾏｽﾀｰ!$A87="","",IF(ﾏｽﾀｰ!$I87=1,"",ﾏｽﾀｰ!E87))</f>
        <v>05</v>
      </c>
      <c r="F53" s="17" t="str">
        <f>IF(ﾏｽﾀｰ!$A87="","",IF(ﾏｽﾀｰ!$I87=1,"",ﾏｽﾀｰ!F87))</f>
        <v>ワ</v>
      </c>
      <c r="G53" s="18" t="str">
        <f>IF(ﾏｽﾀｰ!$A87="","",IF(ﾏｽﾀｰ!$I87=1,"",ﾏｽﾀｰ!G87))</f>
        <v>甲府  ワシントンホテルプラザ</v>
      </c>
      <c r="H53" s="18">
        <f>IF(ﾏｽﾀｰ!$A87="","",IF(ﾏｽﾀｰ!$I87=1,"",ﾏｽﾀｰ!H87))</f>
        <v>0</v>
      </c>
      <c r="I53" s="18">
        <f>IF(ﾏｽﾀｰ!$A87="","",IF(ﾏｽﾀｰ!$I87=1,"",ﾏｽﾀｰ!I87))</f>
        <v>0</v>
      </c>
      <c r="J53" s="18">
        <f>IF(ﾏｽﾀｰ!$A87="","",IF(ﾏｽﾀｰ!$I87=1,"",ﾏｽﾀｰ!J87))</f>
        <v>0</v>
      </c>
      <c r="K53" s="18" t="str">
        <f>IF(ﾏｽﾀｰ!$A87="","",IF(ﾏｽﾀｰ!$I87=1,"",ﾏｽﾀｰ!K87))</f>
        <v>甲府市</v>
      </c>
      <c r="L53" s="18">
        <f>IF(ﾏｽﾀｰ!$A87="","",IF(ﾏｽﾀｰ!$I87=1,"",ﾏｽﾀｰ!L87))</f>
        <v>0</v>
      </c>
      <c r="M53" s="17" t="str">
        <f>IF(ﾏｽﾀｰ!$A87="","",IF(ﾏｽﾀｰ!$I87=1,"",ﾏｽﾀｰ!M87))</f>
        <v>055-232-0410</v>
      </c>
      <c r="N53" s="17">
        <f>IF(ﾏｽﾀｰ!$A87="","",IF(ﾏｽﾀｰ!$I87=1,"",ﾏｽﾀｰ!N87))</f>
        <v>0</v>
      </c>
      <c r="O53" s="17">
        <f>IF(ﾏｽﾀｰ!$A87="","",IF(ﾏｽﾀｰ!$I87=1,"",ﾏｽﾀｰ!O87))</f>
        <v>0</v>
      </c>
      <c r="P53" s="17" t="str">
        <f>IF(ﾏｽﾀｰ!$A87="","",IF(ﾏｽﾀｰ!$I87=1,"",ﾏｽﾀｰ!P87))</f>
        <v>後</v>
      </c>
      <c r="Q53" s="17" t="str">
        <f>IF(ﾏｽﾀｰ!$A87="","",IF(OR(ﾏｽﾀｰ!$I87=1,ﾏｽﾀｰ!$Q87=0),"",ﾏｽﾀｰ!Q87))</f>
        <v/>
      </c>
      <c r="R53" s="46">
        <f>IF(ﾏｽﾀｰ!$A89="","",IF(ﾏｽﾀｰ!$I89=1,"",ﾏｽﾀｰ!Q89))</f>
        <v>0</v>
      </c>
      <c r="S53" s="46">
        <f>IF(ﾏｽﾀｰ!$A89="","",IF(ﾏｽﾀｰ!$I89=1,"",ﾏｽﾀｰ!R89))</f>
        <v>0</v>
      </c>
      <c r="T53" s="46">
        <f>IF(ﾏｽﾀｰ!$A89="","",IF(ﾏｽﾀｰ!$I89=1,"",ﾏｽﾀｰ!S89))</f>
        <v>0</v>
      </c>
      <c r="U53" s="46">
        <f>IF(ﾏｽﾀｰ!$A89="","",IF(ﾏｽﾀｰ!$I89=1,"",ﾏｽﾀｰ!T89))</f>
        <v>0</v>
      </c>
      <c r="V53" s="46">
        <f>IF(ﾏｽﾀｰ!$A89="","",IF(ﾏｽﾀｰ!$I89=1,"",ﾏｽﾀｰ!U89))</f>
        <v>0</v>
      </c>
      <c r="W53" s="46">
        <f>IF(ﾏｽﾀｰ!$A89="","",IF(ﾏｽﾀｰ!$I89=1,"",ﾏｽﾀｰ!V89))</f>
        <v>0</v>
      </c>
      <c r="X53" s="46" t="str">
        <f>IF(ﾏｽﾀｰ!$A89="","",IF(ﾏｽﾀｰ!$I89=1,"",ﾏｽﾀｰ!W89))</f>
        <v>00000000</v>
      </c>
      <c r="Y53" s="46">
        <f>IF(ﾏｽﾀｰ!$A89="","",IF(ﾏｽﾀｰ!$I89=1,"",ﾏｽﾀｰ!X89))</f>
        <v>0</v>
      </c>
      <c r="Z53" s="46" t="str">
        <f>IF(ﾏｽﾀｰ!$A89="","",IF(ﾏｽﾀｰ!$I89=1,"",ﾏｽﾀｰ!Y89))</f>
        <v>https://washington.jp/</v>
      </c>
      <c r="AB53" s="22"/>
    </row>
    <row r="54" spans="1:28" ht="18" customHeight="1" x14ac:dyDescent="0.15">
      <c r="A54" s="17" t="str">
        <f>IF(ﾏｽﾀｰ!$A16="","",IF(ﾏｽﾀｰ!$I16=1,"",ﾏｽﾀｰ!A16))</f>
        <v>0053</v>
      </c>
      <c r="B54" s="17" t="str">
        <f>IF(ﾏｽﾀｰ!$A16="","",IF(ﾏｽﾀｰ!$I16=1,"",ﾏｽﾀｰ!B16))</f>
        <v>03</v>
      </c>
      <c r="C54" s="17" t="str">
        <f>IF(ﾏｽﾀｰ!$A16="","",IF(ﾏｽﾀｰ!$I16=1,"",ﾏｽﾀｰ!C16))</f>
        <v>16</v>
      </c>
      <c r="D54" s="17" t="str">
        <f>IF(ﾏｽﾀｰ!$A16="","",IF(ﾏｽﾀｰ!$I16=1,"",ﾏｽﾀｰ!D16))</f>
        <v>長野県</v>
      </c>
      <c r="E54" s="17" t="str">
        <f>IF(ﾏｽﾀｰ!$A16="","",IF(ﾏｽﾀｰ!$I16=1,"",ﾏｽﾀｰ!E16))</f>
        <v>01</v>
      </c>
      <c r="F54" s="17" t="str">
        <f>IF(ﾏｽﾀｰ!$A16="","",IF(ﾏｽﾀｰ!$I16=1,"",ﾏｽﾀｰ!F16))</f>
        <v>休</v>
      </c>
      <c r="G54" s="18" t="str">
        <f>IF(ﾏｽﾀｰ!$A16="","",IF(ﾏｽﾀｰ!$I16=1,"",ﾏｽﾀｰ!G16))</f>
        <v>休暇村  乗鞍高原</v>
      </c>
      <c r="H54" s="18">
        <f>IF(ﾏｽﾀｰ!$A16="","",IF(ﾏｽﾀｰ!$I16=1,"",ﾏｽﾀｰ!H16))</f>
        <v>0</v>
      </c>
      <c r="I54" s="18">
        <f>IF(ﾏｽﾀｰ!$A16="","",IF(ﾏｽﾀｰ!$I16=1,"",ﾏｽﾀｰ!I16))</f>
        <v>0</v>
      </c>
      <c r="J54" s="18">
        <f>IF(ﾏｽﾀｰ!$A16="","",IF(ﾏｽﾀｰ!$I16=1,"",ﾏｽﾀｰ!J16))</f>
        <v>0</v>
      </c>
      <c r="K54" s="18" t="str">
        <f>IF(ﾏｽﾀｰ!$A16="","",IF(ﾏｽﾀｰ!$I16=1,"",ﾏｽﾀｰ!K16))</f>
        <v>松本市</v>
      </c>
      <c r="L54" s="18">
        <f>IF(ﾏｽﾀｰ!$A16="","",IF(ﾏｽﾀｰ!$I16=1,"",ﾏｽﾀｰ!L16))</f>
        <v>0</v>
      </c>
      <c r="M54" s="17" t="str">
        <f>IF(ﾏｽﾀｰ!$A16="","",IF(ﾏｽﾀｰ!$I16=1,"",ﾏｽﾀｰ!M16))</f>
        <v>0263-93-2304</v>
      </c>
      <c r="N54" s="17">
        <f>IF(ﾏｽﾀｰ!$A16="","",IF(ﾏｽﾀｰ!$I16=1,"",ﾏｽﾀｰ!N16))</f>
        <v>0</v>
      </c>
      <c r="O54" s="17">
        <f>IF(ﾏｽﾀｰ!$A16="","",IF(ﾏｽﾀｰ!$I16=1,"",ﾏｽﾀｰ!O16))</f>
        <v>0</v>
      </c>
      <c r="P54" s="17" t="str">
        <f>IF(ﾏｽﾀｰ!$A16="","",IF(ﾏｽﾀｰ!$I16=1,"",ﾏｽﾀｰ!P16))</f>
        <v>前</v>
      </c>
      <c r="Q54" s="17" t="str">
        <f>IF(ﾏｽﾀｰ!$A16="","",IF(OR(ﾏｽﾀｰ!$I16=1,ﾏｽﾀｰ!$Q16=0),"",ﾏｽﾀｰ!Q16))</f>
        <v/>
      </c>
      <c r="R54" s="46">
        <f>IF(ﾏｽﾀｰ!$A9="","",IF(ﾏｽﾀｰ!$I9=1,"",ﾏｽﾀｰ!Q9))</f>
        <v>0</v>
      </c>
      <c r="S54" s="46">
        <f>IF(ﾏｽﾀｰ!$A9="","",IF(ﾏｽﾀｰ!$I9=1,"",ﾏｽﾀｰ!R9))</f>
        <v>0</v>
      </c>
      <c r="T54" s="46">
        <f>IF(ﾏｽﾀｰ!$A9="","",IF(ﾏｽﾀｰ!$I9=1,"",ﾏｽﾀｰ!S9))</f>
        <v>0</v>
      </c>
      <c r="U54" s="46">
        <f>IF(ﾏｽﾀｰ!$A9="","",IF(ﾏｽﾀｰ!$I9=1,"",ﾏｽﾀｰ!T9))</f>
        <v>0</v>
      </c>
      <c r="V54" s="46">
        <f>IF(ﾏｽﾀｰ!$A9="","",IF(ﾏｽﾀｰ!$I9=1,"",ﾏｽﾀｰ!U9))</f>
        <v>0</v>
      </c>
      <c r="W54" s="46">
        <f>IF(ﾏｽﾀｰ!$A9="","",IF(ﾏｽﾀｰ!$I9=1,"",ﾏｽﾀｰ!V9))</f>
        <v>0</v>
      </c>
      <c r="X54" s="46" t="str">
        <f>IF(ﾏｽﾀｰ!$A9="","",IF(ﾏｽﾀｰ!$I9=1,"",ﾏｽﾀｰ!W9))</f>
        <v>00000000</v>
      </c>
      <c r="Y54" s="46">
        <f>IF(ﾏｽﾀｰ!$A9="","",IF(ﾏｽﾀｰ!$I9=1,"",ﾏｽﾀｰ!X9))</f>
        <v>0</v>
      </c>
      <c r="Z54" s="46" t="str">
        <f>IF(ﾏｽﾀｰ!$A9="","",IF(ﾏｽﾀｰ!$I9=1,"",ﾏｽﾀｰ!Y9))</f>
        <v>https://www.qkamura.or.jp/</v>
      </c>
    </row>
    <row r="55" spans="1:28" ht="18" customHeight="1" x14ac:dyDescent="0.15">
      <c r="A55" s="17" t="str">
        <f>IF(ﾏｽﾀｰ!$A40="","",IF(ﾏｽﾀｰ!$I40=1,"",ﾏｽﾀｰ!A40))</f>
        <v>0078</v>
      </c>
      <c r="B55" s="17" t="str">
        <f>IF(ﾏｽﾀｰ!$A40="","",IF(ﾏｽﾀｰ!$I40=1,"",ﾏｽﾀｰ!B40))</f>
        <v>03</v>
      </c>
      <c r="C55" s="17" t="str">
        <f>IF(ﾏｽﾀｰ!$A40="","",IF(ﾏｽﾀｰ!$I40=1,"",ﾏｽﾀｰ!C40))</f>
        <v>16</v>
      </c>
      <c r="D55" s="17" t="str">
        <f>IF(ﾏｽﾀｰ!$A40="","",IF(ﾏｽﾀｰ!$I40=1,"",ﾏｽﾀｰ!D40))</f>
        <v>長野県</v>
      </c>
      <c r="E55" s="17" t="str">
        <f>IF(ﾏｽﾀｰ!$A40="","",IF(ﾏｽﾀｰ!$I40=1,"",ﾏｽﾀｰ!E40))</f>
        <v>01</v>
      </c>
      <c r="F55" s="17" t="str">
        <f>IF(ﾏｽﾀｰ!$A40="","",IF(ﾏｽﾀｰ!$I40=1,"",ﾏｽﾀｰ!F40))</f>
        <v>休</v>
      </c>
      <c r="G55" s="18" t="str">
        <f>IF(ﾏｽﾀｰ!$A40="","",IF(ﾏｽﾀｰ!$I40=1,"",ﾏｽﾀｰ!G40))</f>
        <v xml:space="preserve">休暇村  リトリート安曇野ホテル </v>
      </c>
      <c r="H55" s="18">
        <f>IF(ﾏｽﾀｰ!$A40="","",IF(ﾏｽﾀｰ!$I40=1,"",ﾏｽﾀｰ!H40))</f>
        <v>0</v>
      </c>
      <c r="I55" s="18">
        <f>IF(ﾏｽﾀｰ!$A40="","",IF(ﾏｽﾀｰ!$I40=1,"",ﾏｽﾀｰ!I40))</f>
        <v>0</v>
      </c>
      <c r="J55" s="18">
        <f>IF(ﾏｽﾀｰ!$A40="","",IF(ﾏｽﾀｰ!$I40=1,"",ﾏｽﾀｰ!J40))</f>
        <v>0</v>
      </c>
      <c r="K55" s="18" t="str">
        <f>IF(ﾏｽﾀｰ!$A40="","",IF(ﾏｽﾀｰ!$I40=1,"",ﾏｽﾀｰ!K40))</f>
        <v>安曇野市</v>
      </c>
      <c r="L55" s="18">
        <f>IF(ﾏｽﾀｰ!$A40="","",IF(ﾏｽﾀｰ!$I40=1,"",ﾏｽﾀｰ!L40))</f>
        <v>0</v>
      </c>
      <c r="M55" s="17" t="str">
        <f>IF(ﾏｽﾀｰ!$A40="","",IF(ﾏｽﾀｰ!$I40=1,"",ﾏｽﾀｰ!M40))</f>
        <v>0263-31-0874</v>
      </c>
      <c r="N55" s="17">
        <f>IF(ﾏｽﾀｰ!$A40="","",IF(ﾏｽﾀｰ!$I40=1,"",ﾏｽﾀｰ!N40))</f>
        <v>0</v>
      </c>
      <c r="O55" s="17">
        <f>IF(ﾏｽﾀｰ!$A40="","",IF(ﾏｽﾀｰ!$I40=1,"",ﾏｽﾀｰ!O40))</f>
        <v>0</v>
      </c>
      <c r="P55" s="17" t="str">
        <f>IF(ﾏｽﾀｰ!$A40="","",IF(ﾏｽﾀｰ!$I40=1,"",ﾏｽﾀｰ!P40))</f>
        <v>前</v>
      </c>
      <c r="Q55" s="17" t="str">
        <f>IF(ﾏｽﾀｰ!$A40="","",IF(OR(ﾏｽﾀｰ!$I40=1,ﾏｽﾀｰ!$Q40=0),"",ﾏｽﾀｰ!Q40))</f>
        <v/>
      </c>
      <c r="R55" s="46">
        <f>IF(ﾏｽﾀｰ!$A113="","",IF(ﾏｽﾀｰ!$I113=1,"",ﾏｽﾀｰ!Q113))</f>
        <v>0</v>
      </c>
      <c r="S55" s="46">
        <f>IF(ﾏｽﾀｰ!$A113="","",IF(ﾏｽﾀｰ!$I113=1,"",ﾏｽﾀｰ!R113))</f>
        <v>0</v>
      </c>
      <c r="T55" s="46">
        <f>IF(ﾏｽﾀｰ!$A113="","",IF(ﾏｽﾀｰ!$I113=1,"",ﾏｽﾀｰ!S113))</f>
        <v>0</v>
      </c>
      <c r="U55" s="46">
        <f>IF(ﾏｽﾀｰ!$A113="","",IF(ﾏｽﾀｰ!$I113=1,"",ﾏｽﾀｰ!T113))</f>
        <v>0</v>
      </c>
      <c r="V55" s="46">
        <f>IF(ﾏｽﾀｰ!$A113="","",IF(ﾏｽﾀｰ!$I113=1,"",ﾏｽﾀｰ!U113))</f>
        <v>0</v>
      </c>
      <c r="W55" s="46" t="str">
        <f>IF(ﾏｽﾀｰ!$A113="","",IF(ﾏｽﾀｰ!$I113=1,"",ﾏｽﾀｰ!V113))</f>
        <v>00000000</v>
      </c>
      <c r="X55" s="46">
        <f>IF(ﾏｽﾀｰ!$A113="","",IF(ﾏｽﾀｰ!$I113=1,"",ﾏｽﾀｰ!W113))</f>
        <v>0</v>
      </c>
      <c r="Y55" s="46">
        <f>IF(ﾏｽﾀｰ!$A113="","",IF(ﾏｽﾀｰ!$I113=1,"",ﾏｽﾀｰ!X113))</f>
        <v>0</v>
      </c>
      <c r="Z55" s="46" t="str">
        <f>IF(ﾏｽﾀｰ!$A113="","",IF(ﾏｽﾀｰ!$I113=1,"",ﾏｽﾀｰ!Y113))</f>
        <v>https://kamenoi-hotels.com/</v>
      </c>
    </row>
    <row r="56" spans="1:28" ht="18" customHeight="1" x14ac:dyDescent="0.15">
      <c r="A56" s="17" t="str">
        <f>IF(ﾏｽﾀｰ!$A15="","",IF(ﾏｽﾀｰ!$I15=1,"",ﾏｽﾀｰ!A15))</f>
        <v>0052</v>
      </c>
      <c r="B56" s="17" t="str">
        <f>IF(ﾏｽﾀｰ!$A15="","",IF(ﾏｽﾀｰ!$I15=1,"",ﾏｽﾀｰ!B15))</f>
        <v>04</v>
      </c>
      <c r="C56" s="17" t="str">
        <f>IF(ﾏｽﾀｰ!$A15="","",IF(ﾏｽﾀｰ!$I15=1,"",ﾏｽﾀｰ!C15))</f>
        <v>17</v>
      </c>
      <c r="D56" s="17" t="str">
        <f>IF(ﾏｽﾀｰ!$A15="","",IF(ﾏｽﾀｰ!$I15=1,"",ﾏｽﾀｰ!D15))</f>
        <v>新潟県</v>
      </c>
      <c r="E56" s="17" t="str">
        <f>IF(ﾏｽﾀｰ!$A15="","",IF(ﾏｽﾀｰ!$I15=1,"",ﾏｽﾀｰ!E15))</f>
        <v>01</v>
      </c>
      <c r="F56" s="17" t="str">
        <f>IF(ﾏｽﾀｰ!$A15="","",IF(ﾏｽﾀｰ!$I15=1,"",ﾏｽﾀｰ!F15))</f>
        <v>休</v>
      </c>
      <c r="G56" s="18" t="str">
        <f>IF(ﾏｽﾀｰ!$A15="","",IF(ﾏｽﾀｰ!$I15=1,"",ﾏｽﾀｰ!G15))</f>
        <v>休暇村  妙高</v>
      </c>
      <c r="H56" s="18">
        <f>IF(ﾏｽﾀｰ!$A15="","",IF(ﾏｽﾀｰ!$I15=1,"",ﾏｽﾀｰ!H15))</f>
        <v>0</v>
      </c>
      <c r="I56" s="18">
        <f>IF(ﾏｽﾀｰ!$A15="","",IF(ﾏｽﾀｰ!$I15=1,"",ﾏｽﾀｰ!I15))</f>
        <v>0</v>
      </c>
      <c r="J56" s="18">
        <f>IF(ﾏｽﾀｰ!$A15="","",IF(ﾏｽﾀｰ!$I15=1,"",ﾏｽﾀｰ!J15))</f>
        <v>0</v>
      </c>
      <c r="K56" s="18" t="str">
        <f>IF(ﾏｽﾀｰ!$A15="","",IF(ﾏｽﾀｰ!$I15=1,"",ﾏｽﾀｰ!K15))</f>
        <v>妙高市</v>
      </c>
      <c r="L56" s="18">
        <f>IF(ﾏｽﾀｰ!$A15="","",IF(ﾏｽﾀｰ!$I15=1,"",ﾏｽﾀｰ!L15))</f>
        <v>0</v>
      </c>
      <c r="M56" s="17" t="str">
        <f>IF(ﾏｽﾀｰ!$A15="","",IF(ﾏｽﾀｰ!$I15=1,"",ﾏｽﾀｰ!M15))</f>
        <v>0255-82-3168</v>
      </c>
      <c r="N56" s="17">
        <f>IF(ﾏｽﾀｰ!$A15="","",IF(ﾏｽﾀｰ!$I15=1,"",ﾏｽﾀｰ!N15))</f>
        <v>0</v>
      </c>
      <c r="O56" s="17">
        <f>IF(ﾏｽﾀｰ!$A15="","",IF(ﾏｽﾀｰ!$I15=1,"",ﾏｽﾀｰ!O15))</f>
        <v>0</v>
      </c>
      <c r="P56" s="17" t="str">
        <f>IF(ﾏｽﾀｰ!$A15="","",IF(ﾏｽﾀｰ!$I15=1,"",ﾏｽﾀｰ!P15))</f>
        <v>前</v>
      </c>
      <c r="Q56" s="17" t="str">
        <f>IF(ﾏｽﾀｰ!$A15="","",IF(OR(ﾏｽﾀｰ!$I15=1,ﾏｽﾀｰ!$Q15=0),"",ﾏｽﾀｰ!Q15))</f>
        <v/>
      </c>
      <c r="R56" s="46">
        <f>IF(ﾏｽﾀｰ!$A150="","",IF(ﾏｽﾀｰ!$I150=1,"",ﾏｽﾀｰ!Q150))</f>
        <v>0</v>
      </c>
      <c r="S56" s="46">
        <f>IF(ﾏｽﾀｰ!$A150="","",IF(ﾏｽﾀｰ!$I150=1,"",ﾏｽﾀｰ!R150))</f>
        <v>0</v>
      </c>
      <c r="T56" s="46">
        <f>IF(ﾏｽﾀｰ!$A150="","",IF(ﾏｽﾀｰ!$I150=1,"",ﾏｽﾀｰ!S150))</f>
        <v>0</v>
      </c>
      <c r="U56" s="46">
        <f>IF(ﾏｽﾀｰ!$A150="","",IF(ﾏｽﾀｰ!$I150=1,"",ﾏｽﾀｰ!T150))</f>
        <v>0</v>
      </c>
      <c r="V56" s="46">
        <f>IF(ﾏｽﾀｰ!$A150="","",IF(ﾏｽﾀｰ!$I150=1,"",ﾏｽﾀｰ!U150))</f>
        <v>0</v>
      </c>
      <c r="W56" s="46" t="str">
        <f>IF(ﾏｽﾀｰ!$A150="","",IF(ﾏｽﾀｰ!$I150=1,"",ﾏｽﾀｰ!V150))</f>
        <v>00000003</v>
      </c>
      <c r="X56" s="46">
        <f>IF(ﾏｽﾀｰ!$A150="","",IF(ﾏｽﾀｰ!$I150=1,"",ﾏｽﾀｰ!W150))</f>
        <v>0</v>
      </c>
      <c r="Y56" s="46">
        <f>IF(ﾏｽﾀｰ!$A150="","",IF(ﾏｽﾀｰ!$I150=1,"",ﾏｽﾀｰ!X150))</f>
        <v>0</v>
      </c>
      <c r="Z56" s="46" t="str">
        <f>IF(ﾏｽﾀｰ!$A150="","",IF(ﾏｽﾀｰ!$I150=1,"",ﾏｽﾀｰ!Y150))</f>
        <v>https://kamenoi-hotels.com/</v>
      </c>
    </row>
    <row r="57" spans="1:28" ht="18" customHeight="1" x14ac:dyDescent="0.15">
      <c r="A57" s="17" t="str">
        <f>IF(ﾏｽﾀｰ!$A60="","",IF(ﾏｽﾀｰ!$I60=1,"",ﾏｽﾀｰ!A60))</f>
        <v>0155</v>
      </c>
      <c r="B57" s="17" t="str">
        <f>IF(ﾏｽﾀｰ!$A60="","",IF(ﾏｽﾀｰ!$I60=1,"",ﾏｽﾀｰ!B60))</f>
        <v>04</v>
      </c>
      <c r="C57" s="17" t="str">
        <f>IF(ﾏｽﾀｰ!$A60="","",IF(ﾏｽﾀｰ!$I60=1,"",ﾏｽﾀｰ!C60))</f>
        <v>17</v>
      </c>
      <c r="D57" s="17" t="str">
        <f>IF(ﾏｽﾀｰ!$A60="","",IF(ﾏｽﾀｰ!$I60=1,"",ﾏｽﾀｰ!D60))</f>
        <v>新潟県</v>
      </c>
      <c r="E57" s="17" t="str">
        <f>IF(ﾏｽﾀｰ!$A60="","",IF(ﾏｽﾀｰ!$I60=1,"",ﾏｽﾀｰ!E60))</f>
        <v>04</v>
      </c>
      <c r="F57" s="17" t="str">
        <f>IF(ﾏｽﾀｰ!$A60="","",IF(ﾏｽﾀｰ!$I60=1,"",ﾏｽﾀｰ!F60))</f>
        <v>ワ</v>
      </c>
      <c r="G57" s="18" t="str">
        <f>IF(ﾏｽﾀｰ!$A60="","",IF(ﾏｽﾀｰ!$I60=1,"",ﾏｽﾀｰ!G60))</f>
        <v>燕三条  ワシントンホテル</v>
      </c>
      <c r="H57" s="18">
        <f>IF(ﾏｽﾀｰ!$A60="","",IF(ﾏｽﾀｰ!$I60=1,"",ﾏｽﾀｰ!H60))</f>
        <v>0</v>
      </c>
      <c r="I57" s="18">
        <f>IF(ﾏｽﾀｰ!$A60="","",IF(ﾏｽﾀｰ!$I60=1,"",ﾏｽﾀｰ!I60))</f>
        <v>0</v>
      </c>
      <c r="J57" s="18">
        <f>IF(ﾏｽﾀｰ!$A60="","",IF(ﾏｽﾀｰ!$I60=1,"",ﾏｽﾀｰ!J60))</f>
        <v>0</v>
      </c>
      <c r="K57" s="18" t="str">
        <f>IF(ﾏｽﾀｰ!$A60="","",IF(ﾏｽﾀｰ!$I60=1,"",ﾏｽﾀｰ!K60))</f>
        <v>燕市</v>
      </c>
      <c r="L57" s="18">
        <f>IF(ﾏｽﾀｰ!$A60="","",IF(ﾏｽﾀｰ!$I60=1,"",ﾏｽﾀｰ!L60))</f>
        <v>0</v>
      </c>
      <c r="M57" s="17" t="str">
        <f>IF(ﾏｽﾀｰ!$A60="","",IF(ﾏｽﾀｰ!$I60=1,"",ﾏｽﾀｰ!M60))</f>
        <v>0256-66-1111</v>
      </c>
      <c r="N57" s="17">
        <f>IF(ﾏｽﾀｰ!$A60="","",IF(ﾏｽﾀｰ!$I60=1,"",ﾏｽﾀｰ!N60))</f>
        <v>0</v>
      </c>
      <c r="O57" s="17">
        <f>IF(ﾏｽﾀｰ!$A60="","",IF(ﾏｽﾀｰ!$I60=1,"",ﾏｽﾀｰ!O60))</f>
        <v>0</v>
      </c>
      <c r="P57" s="17" t="str">
        <f>IF(ﾏｽﾀｰ!$A60="","",IF(ﾏｽﾀｰ!$I60=1,"",ﾏｽﾀｰ!P60))</f>
        <v>後</v>
      </c>
      <c r="Q57" s="17" t="str">
        <f>IF(ﾏｽﾀｰ!$A60="","",IF(OR(ﾏｽﾀｰ!$I60=1,ﾏｽﾀｰ!$Q60=0),"",ﾏｽﾀｰ!Q60))</f>
        <v/>
      </c>
      <c r="R57" s="46">
        <f>IF(ﾏｽﾀｰ!$A65="","",IF(ﾏｽﾀｰ!$I65=1,"",ﾏｽﾀｰ!Q65))</f>
        <v>0</v>
      </c>
      <c r="S57" s="46">
        <f>IF(ﾏｽﾀｰ!$A65="","",IF(ﾏｽﾀｰ!$I65=1,"",ﾏｽﾀｰ!R65))</f>
        <v>0</v>
      </c>
      <c r="T57" s="46">
        <f>IF(ﾏｽﾀｰ!$A65="","",IF(ﾏｽﾀｰ!$I65=1,"",ﾏｽﾀｰ!S65))</f>
        <v>0</v>
      </c>
      <c r="U57" s="46">
        <f>IF(ﾏｽﾀｰ!$A65="","",IF(ﾏｽﾀｰ!$I65=1,"",ﾏｽﾀｰ!T65))</f>
        <v>0</v>
      </c>
      <c r="V57" s="46">
        <f>IF(ﾏｽﾀｰ!$A65="","",IF(ﾏｽﾀｰ!$I65=1,"",ﾏｽﾀｰ!U65))</f>
        <v>0</v>
      </c>
      <c r="W57" s="46">
        <f>IF(ﾏｽﾀｰ!$A65="","",IF(ﾏｽﾀｰ!$I65=1,"",ﾏｽﾀｰ!V65))</f>
        <v>0</v>
      </c>
      <c r="X57" s="46" t="str">
        <f>IF(ﾏｽﾀｰ!$A65="","",IF(ﾏｽﾀｰ!$I65=1,"",ﾏｽﾀｰ!W65))</f>
        <v>00000000</v>
      </c>
      <c r="Y57" s="46">
        <f>IF(ﾏｽﾀｰ!$A65="","",IF(ﾏｽﾀｰ!$I65=1,"",ﾏｽﾀｰ!X65))</f>
        <v>0</v>
      </c>
      <c r="Z57" s="46" t="str">
        <f>IF(ﾏｽﾀｰ!$A65="","",IF(ﾏｽﾀｰ!$I65=1,"",ﾏｽﾀｰ!Y65))</f>
        <v>https://washington.jp/</v>
      </c>
      <c r="AB57" s="22"/>
    </row>
    <row r="58" spans="1:28" ht="18" customHeight="1" x14ac:dyDescent="0.15">
      <c r="A58" s="17" t="str">
        <f>IF(ﾏｽﾀｰ!$A20="","",IF(ﾏｽﾀｰ!$I20=1,"",ﾏｽﾀｰ!A20))</f>
        <v>0057</v>
      </c>
      <c r="B58" s="17" t="str">
        <f>IF(ﾏｽﾀｰ!$A20="","",IF(ﾏｽﾀｰ!$I20=1,"",ﾏｽﾀｰ!B20))</f>
        <v>04</v>
      </c>
      <c r="C58" s="17" t="str">
        <f>IF(ﾏｽﾀｰ!$A20="","",IF(ﾏｽﾀｰ!$I20=1,"",ﾏｽﾀｰ!C20))</f>
        <v>19</v>
      </c>
      <c r="D58" s="17" t="str">
        <f>IF(ﾏｽﾀｰ!$A20="","",IF(ﾏｽﾀｰ!$I20=1,"",ﾏｽﾀｰ!D20))</f>
        <v>石川県</v>
      </c>
      <c r="E58" s="17" t="str">
        <f>IF(ﾏｽﾀｰ!$A20="","",IF(ﾏｽﾀｰ!$I20=1,"",ﾏｽﾀｰ!E20))</f>
        <v>01</v>
      </c>
      <c r="F58" s="17" t="str">
        <f>IF(ﾏｽﾀｰ!$A20="","",IF(ﾏｽﾀｰ!$I20=1,"",ﾏｽﾀｰ!F20))</f>
        <v>休</v>
      </c>
      <c r="G58" s="18" t="str">
        <f>IF(ﾏｽﾀｰ!$A20="","",IF(ﾏｽﾀｰ!$I20=1,"",ﾏｽﾀｰ!G20))</f>
        <v>休暇村  能登千里浜</v>
      </c>
      <c r="H58" s="18">
        <f>IF(ﾏｽﾀｰ!$A20="","",IF(ﾏｽﾀｰ!$I20=1,"",ﾏｽﾀｰ!H20))</f>
        <v>0</v>
      </c>
      <c r="I58" s="18">
        <f>IF(ﾏｽﾀｰ!$A20="","",IF(ﾏｽﾀｰ!$I20=1,"",ﾏｽﾀｰ!I20))</f>
        <v>0</v>
      </c>
      <c r="J58" s="18">
        <f>IF(ﾏｽﾀｰ!$A20="","",IF(ﾏｽﾀｰ!$I20=1,"",ﾏｽﾀｰ!J20))</f>
        <v>0</v>
      </c>
      <c r="K58" s="18" t="str">
        <f>IF(ﾏｽﾀｰ!$A20="","",IF(ﾏｽﾀｰ!$I20=1,"",ﾏｽﾀｰ!K20))</f>
        <v>羽咋市</v>
      </c>
      <c r="L58" s="18">
        <f>IF(ﾏｽﾀｰ!$A20="","",IF(ﾏｽﾀｰ!$I20=1,"",ﾏｽﾀｰ!L20))</f>
        <v>0</v>
      </c>
      <c r="M58" s="17" t="str">
        <f>IF(ﾏｽﾀｰ!$A20="","",IF(ﾏｽﾀｰ!$I20=1,"",ﾏｽﾀｰ!M20))</f>
        <v>0767-22-4121</v>
      </c>
      <c r="N58" s="17">
        <f>IF(ﾏｽﾀｰ!$A20="","",IF(ﾏｽﾀｰ!$I20=1,"",ﾏｽﾀｰ!N20))</f>
        <v>0</v>
      </c>
      <c r="O58" s="17">
        <f>IF(ﾏｽﾀｰ!$A20="","",IF(ﾏｽﾀｰ!$I20=1,"",ﾏｽﾀｰ!O20))</f>
        <v>0</v>
      </c>
      <c r="P58" s="17" t="str">
        <f>IF(ﾏｽﾀｰ!$A20="","",IF(ﾏｽﾀｰ!$I20=1,"",ﾏｽﾀｰ!P20))</f>
        <v>前</v>
      </c>
      <c r="Q58" s="17" t="str">
        <f>IF(ﾏｽﾀｰ!$A20="","",IF(OR(ﾏｽﾀｰ!$I20=1,ﾏｽﾀｰ!$Q20=0),"",ﾏｽﾀｰ!Q20))</f>
        <v/>
      </c>
      <c r="R58" s="46">
        <f>IF(ﾏｽﾀｰ!$A42="","",IF(ﾏｽﾀｰ!$I42=1,"",ﾏｽﾀｰ!Q42))</f>
        <v>0</v>
      </c>
      <c r="S58" s="46">
        <f>IF(ﾏｽﾀｰ!$A42="","",IF(ﾏｽﾀｰ!$I42=1,"",ﾏｽﾀｰ!R42))</f>
        <v>0</v>
      </c>
      <c r="T58" s="46">
        <f>IF(ﾏｽﾀｰ!$A42="","",IF(ﾏｽﾀｰ!$I42=1,"",ﾏｽﾀｰ!S42))</f>
        <v>0</v>
      </c>
      <c r="U58" s="46">
        <f>IF(ﾏｽﾀｰ!$A42="","",IF(ﾏｽﾀｰ!$I42=1,"",ﾏｽﾀｰ!T42))</f>
        <v>0</v>
      </c>
      <c r="V58" s="46">
        <f>IF(ﾏｽﾀｰ!$A42="","",IF(ﾏｽﾀｰ!$I42=1,"",ﾏｽﾀｰ!U42))</f>
        <v>0</v>
      </c>
      <c r="W58" s="46">
        <f>IF(ﾏｽﾀｰ!$A42="","",IF(ﾏｽﾀｰ!$I42=1,"",ﾏｽﾀｰ!V42))</f>
        <v>0</v>
      </c>
      <c r="X58" s="46" t="str">
        <f>IF(ﾏｽﾀｰ!$A42="","",IF(ﾏｽﾀｰ!$I42=1,"",ﾏｽﾀｰ!W42))</f>
        <v>00000000</v>
      </c>
      <c r="Y58" s="46">
        <f>IF(ﾏｽﾀｰ!$A42="","",IF(ﾏｽﾀｰ!$I42=1,"",ﾏｽﾀｰ!X42))</f>
        <v>0</v>
      </c>
      <c r="Z58" s="46" t="str">
        <f>IF(ﾏｽﾀｰ!$A42="","",IF(ﾏｽﾀｰ!$I42=1,"",ﾏｽﾀｰ!Y42))</f>
        <v>http://whg-hotels.jp/</v>
      </c>
    </row>
    <row r="59" spans="1:28" ht="18" customHeight="1" x14ac:dyDescent="0.15">
      <c r="A59" s="17" t="str">
        <f>IF(ﾏｽﾀｰ!$A38="","",IF(ﾏｽﾀｰ!$I38=1,"",ﾏｽﾀｰ!A38))</f>
        <v>0075</v>
      </c>
      <c r="B59" s="17" t="str">
        <f>IF(ﾏｽﾀｰ!$A38="","",IF(ﾏｽﾀｰ!$I38=1,"",ﾏｽﾀｰ!B38))</f>
        <v>04</v>
      </c>
      <c r="C59" s="17" t="str">
        <f>IF(ﾏｽﾀｰ!$A38="","",IF(ﾏｽﾀｰ!$I38=1,"",ﾏｽﾀｰ!C38))</f>
        <v>20</v>
      </c>
      <c r="D59" s="17" t="str">
        <f>IF(ﾏｽﾀｰ!$A38="","",IF(ﾏｽﾀｰ!$I38=1,"",ﾏｽﾀｰ!D38))</f>
        <v>福井県</v>
      </c>
      <c r="E59" s="17" t="str">
        <f>IF(ﾏｽﾀｰ!$A38="","",IF(ﾏｽﾀｰ!$I38=1,"",ﾏｽﾀｰ!E38))</f>
        <v>01</v>
      </c>
      <c r="F59" s="17" t="str">
        <f>IF(ﾏｽﾀｰ!$A38="","",IF(ﾏｽﾀｰ!$I38=1,"",ﾏｽﾀｰ!F38))</f>
        <v>休</v>
      </c>
      <c r="G59" s="18" t="str">
        <f>IF(ﾏｽﾀｰ!$A38="","",IF(ﾏｽﾀｰ!$I38=1,"",ﾏｽﾀｰ!G38))</f>
        <v>休暇村  越前三国</v>
      </c>
      <c r="H59" s="18">
        <f>IF(ﾏｽﾀｰ!$A38="","",IF(ﾏｽﾀｰ!$I38=1,"",ﾏｽﾀｰ!H38))</f>
        <v>0</v>
      </c>
      <c r="I59" s="18">
        <f>IF(ﾏｽﾀｰ!$A38="","",IF(ﾏｽﾀｰ!$I38=1,"",ﾏｽﾀｰ!I38))</f>
        <v>0</v>
      </c>
      <c r="J59" s="18">
        <f>IF(ﾏｽﾀｰ!$A38="","",IF(ﾏｽﾀｰ!$I38=1,"",ﾏｽﾀｰ!J38))</f>
        <v>0</v>
      </c>
      <c r="K59" s="18" t="str">
        <f>IF(ﾏｽﾀｰ!$A38="","",IF(ﾏｽﾀｰ!$I38=1,"",ﾏｽﾀｰ!K38))</f>
        <v>坂井市</v>
      </c>
      <c r="L59" s="18">
        <f>IF(ﾏｽﾀｰ!$A38="","",IF(ﾏｽﾀｰ!$I38=1,"",ﾏｽﾀｰ!L38))</f>
        <v>0</v>
      </c>
      <c r="M59" s="17" t="str">
        <f>IF(ﾏｽﾀｰ!$A38="","",IF(ﾏｽﾀｰ!$I38=1,"",ﾏｽﾀｰ!M38))</f>
        <v>0776-82-7400</v>
      </c>
      <c r="N59" s="17">
        <f>IF(ﾏｽﾀｰ!$A38="","",IF(ﾏｽﾀｰ!$I38=1,"",ﾏｽﾀｰ!N38))</f>
        <v>0</v>
      </c>
      <c r="O59" s="17">
        <f>IF(ﾏｽﾀｰ!$A38="","",IF(ﾏｽﾀｰ!$I38=1,"",ﾏｽﾀｰ!O38))</f>
        <v>0</v>
      </c>
      <c r="P59" s="17" t="str">
        <f>IF(ﾏｽﾀｰ!$A38="","",IF(ﾏｽﾀｰ!$I38=1,"",ﾏｽﾀｰ!P38))</f>
        <v>前</v>
      </c>
      <c r="Q59" s="17" t="str">
        <f>IF(ﾏｽﾀｰ!$A38="","",IF(OR(ﾏｽﾀｰ!$I38=1,ﾏｽﾀｰ!$Q38=0),"",ﾏｽﾀｰ!Q38))</f>
        <v/>
      </c>
      <c r="R59" s="46">
        <f>IF(ﾏｽﾀｰ!$A14="","",IF(ﾏｽﾀｰ!$I14=1,"",ﾏｽﾀｰ!Q14))</f>
        <v>0</v>
      </c>
      <c r="S59" s="46">
        <f>IF(ﾏｽﾀｰ!$A14="","",IF(ﾏｽﾀｰ!$I14=1,"",ﾏｽﾀｰ!R14))</f>
        <v>0</v>
      </c>
      <c r="T59" s="46">
        <f>IF(ﾏｽﾀｰ!$A14="","",IF(ﾏｽﾀｰ!$I14=1,"",ﾏｽﾀｰ!S14))</f>
        <v>0</v>
      </c>
      <c r="U59" s="46">
        <f>IF(ﾏｽﾀｰ!$A14="","",IF(ﾏｽﾀｰ!$I14=1,"",ﾏｽﾀｰ!T14))</f>
        <v>0</v>
      </c>
      <c r="V59" s="46">
        <f>IF(ﾏｽﾀｰ!$A14="","",IF(ﾏｽﾀｰ!$I14=1,"",ﾏｽﾀｰ!U14))</f>
        <v>0</v>
      </c>
      <c r="W59" s="46">
        <f>IF(ﾏｽﾀｰ!$A14="","",IF(ﾏｽﾀｰ!$I14=1,"",ﾏｽﾀｰ!V14))</f>
        <v>0</v>
      </c>
      <c r="X59" s="46" t="str">
        <f>IF(ﾏｽﾀｰ!$A14="","",IF(ﾏｽﾀｰ!$I14=1,"",ﾏｽﾀｰ!W14))</f>
        <v>00000000</v>
      </c>
      <c r="Y59" s="46">
        <f>IF(ﾏｽﾀｰ!$A14="","",IF(ﾏｽﾀｰ!$I14=1,"",ﾏｽﾀｰ!X14))</f>
        <v>0</v>
      </c>
      <c r="Z59" s="46" t="str">
        <f>IF(ﾏｽﾀｰ!$A14="","",IF(ﾏｽﾀｰ!$I14=1,"",ﾏｽﾀｰ!Y14))</f>
        <v>https://www.qkamura.or.jp/</v>
      </c>
      <c r="AB59" s="22"/>
    </row>
    <row r="60" spans="1:28" ht="18" customHeight="1" x14ac:dyDescent="0.15">
      <c r="A60" s="17" t="str">
        <f>IF(ﾏｽﾀｰ!$A119="","",IF(ﾏｽﾀｰ!$I119=1,"",ﾏｽﾀｰ!A119))</f>
        <v>0743</v>
      </c>
      <c r="B60" s="17" t="str">
        <f>IF(ﾏｽﾀｰ!$A119="","",IF(ﾏｽﾀｰ!$I119=1,"",ﾏｽﾀｰ!B119))</f>
        <v>04</v>
      </c>
      <c r="C60" s="17" t="str">
        <f>IF(ﾏｽﾀｰ!$A119="","",IF(ﾏｽﾀｰ!$I119=1,"",ﾏｽﾀｰ!C119))</f>
        <v>20</v>
      </c>
      <c r="D60" s="17" t="str">
        <f>IF(ﾏｽﾀｰ!$A119="","",IF(ﾏｽﾀｰ!$I119=1,"",ﾏｽﾀｰ!D119))</f>
        <v>福井県</v>
      </c>
      <c r="E60" s="17" t="str">
        <f>IF(ﾏｽﾀｰ!$A119="","",IF(ﾏｽﾀｰ!$I119=1,"",ﾏｽﾀｰ!E119))</f>
        <v>03</v>
      </c>
      <c r="F60" s="17" t="str">
        <f>IF(ﾏｽﾀｰ!$A119="","",IF(ﾏｽﾀｰ!$I119=1,"",ﾏｽﾀｰ!F119))</f>
        <v>か</v>
      </c>
      <c r="G60" s="18" t="str">
        <f>IF(ﾏｽﾀｰ!$A119="","",IF(ﾏｽﾀｰ!$I119=1,"",ﾏｽﾀｰ!G119))</f>
        <v>亀の井ホテル  福井</v>
      </c>
      <c r="H60" s="18">
        <f>IF(ﾏｽﾀｰ!$A119="","",IF(ﾏｽﾀｰ!$I119=1,"",ﾏｽﾀｰ!H119))</f>
        <v>0</v>
      </c>
      <c r="I60" s="18">
        <f>IF(ﾏｽﾀｰ!$A119="","",IF(ﾏｽﾀｰ!$I119=1,"",ﾏｽﾀｰ!I119))</f>
        <v>0</v>
      </c>
      <c r="J60" s="18">
        <f>IF(ﾏｽﾀｰ!$A119="","",IF(ﾏｽﾀｰ!$I119=1,"",ﾏｽﾀｰ!J119))</f>
        <v>0</v>
      </c>
      <c r="K60" s="18" t="str">
        <f>IF(ﾏｽﾀｰ!$A119="","",IF(ﾏｽﾀｰ!$I119=1,"",ﾏｽﾀｰ!K119))</f>
        <v>福井市</v>
      </c>
      <c r="L60" s="18">
        <f>IF(ﾏｽﾀｰ!$A119="","",IF(ﾏｽﾀｰ!$I119=1,"",ﾏｽﾀｰ!L119))</f>
        <v>0</v>
      </c>
      <c r="M60" s="17" t="str">
        <f>IF(ﾏｽﾀｰ!$A119="","",IF(ﾏｽﾀｰ!$I119=1,"",ﾏｽﾀｰ!M119))</f>
        <v>0776-36-5793</v>
      </c>
      <c r="N60" s="17">
        <f>IF(ﾏｽﾀｰ!$A119="","",IF(ﾏｽﾀｰ!$I119=1,"",ﾏｽﾀｰ!N119))</f>
        <v>0</v>
      </c>
      <c r="O60" s="17">
        <f>IF(ﾏｽﾀｰ!$A119="","",IF(ﾏｽﾀｰ!$I119=1,"",ﾏｽﾀｰ!O119))</f>
        <v>0</v>
      </c>
      <c r="P60" s="17" t="str">
        <f>IF(ﾏｽﾀｰ!$A119="","",IF(ﾏｽﾀｰ!$I119=1,"",ﾏｽﾀｰ!P119))</f>
        <v>後</v>
      </c>
      <c r="Q60" s="17" t="str">
        <f>IF(ﾏｽﾀｰ!$A119="","",IF(OR(ﾏｽﾀｰ!$I119=1,ﾏｽﾀｰ!$Q119=0),"",ﾏｽﾀｰ!Q119))</f>
        <v/>
      </c>
      <c r="R60" s="46">
        <f>IF(ﾏｽﾀｰ!$A146="","",IF(ﾏｽﾀｰ!$I146=1,"",ﾏｽﾀｰ!Q146))</f>
        <v>0</v>
      </c>
      <c r="S60" s="46">
        <f>IF(ﾏｽﾀｰ!$A146="","",IF(ﾏｽﾀｰ!$I146=1,"",ﾏｽﾀｰ!R146))</f>
        <v>0</v>
      </c>
      <c r="T60" s="46">
        <f>IF(ﾏｽﾀｰ!$A146="","",IF(ﾏｽﾀｰ!$I146=1,"",ﾏｽﾀｰ!S146))</f>
        <v>0</v>
      </c>
      <c r="U60" s="46">
        <f>IF(ﾏｽﾀｰ!$A146="","",IF(ﾏｽﾀｰ!$I146=1,"",ﾏｽﾀｰ!T146))</f>
        <v>0</v>
      </c>
      <c r="V60" s="46">
        <f>IF(ﾏｽﾀｰ!$A146="","",IF(ﾏｽﾀｰ!$I146=1,"",ﾏｽﾀｰ!U146))</f>
        <v>0</v>
      </c>
      <c r="W60" s="46" t="str">
        <f>IF(ﾏｽﾀｰ!$A146="","",IF(ﾏｽﾀｰ!$I146=1,"",ﾏｽﾀｰ!V146))</f>
        <v>00000000</v>
      </c>
      <c r="X60" s="46">
        <f>IF(ﾏｽﾀｰ!$A146="","",IF(ﾏｽﾀｰ!$I146=1,"",ﾏｽﾀｰ!W146))</f>
        <v>0</v>
      </c>
      <c r="Y60" s="46">
        <f>IF(ﾏｽﾀｰ!$A146="","",IF(ﾏｽﾀｰ!$I146=1,"",ﾏｽﾀｰ!X146))</f>
        <v>0</v>
      </c>
      <c r="Z60" s="46" t="str">
        <f>IF(ﾏｽﾀｰ!$A146="","",IF(ﾏｽﾀｰ!$I146=1,"",ﾏｽﾀｰ!Y146))</f>
        <v>https://kamenoi-hotels.com/</v>
      </c>
    </row>
    <row r="61" spans="1:28" ht="18" customHeight="1" x14ac:dyDescent="0.15">
      <c r="A61" s="17" t="str">
        <f>IF(ﾏｽﾀｰ!$A65="","",IF(ﾏｽﾀｰ!$I65=1,"",ﾏｽﾀｰ!A65))</f>
        <v>0164</v>
      </c>
      <c r="B61" s="17" t="str">
        <f>IF(ﾏｽﾀｰ!$A65="","",IF(ﾏｽﾀｰ!$I65=1,"",ﾏｽﾀｰ!B65))</f>
        <v>05</v>
      </c>
      <c r="C61" s="17" t="str">
        <f>IF(ﾏｽﾀｰ!$A65="","",IF(ﾏｽﾀｰ!$I65=1,"",ﾏｽﾀｰ!C65))</f>
        <v>21</v>
      </c>
      <c r="D61" s="17" t="str">
        <f>IF(ﾏｽﾀｰ!$A65="","",IF(ﾏｽﾀｰ!$I65=1,"",ﾏｽﾀｰ!D65))</f>
        <v>岐阜県</v>
      </c>
      <c r="E61" s="17" t="str">
        <f>IF(ﾏｽﾀｰ!$A65="","",IF(ﾏｽﾀｰ!$I65=1,"",ﾏｽﾀｰ!E65))</f>
        <v>05</v>
      </c>
      <c r="F61" s="17" t="str">
        <f>IF(ﾏｽﾀｰ!$A65="","",IF(ﾏｽﾀｰ!$I65=1,"",ﾏｽﾀｰ!F65))</f>
        <v>ワ</v>
      </c>
      <c r="G61" s="18" t="str">
        <f>IF(ﾏｽﾀｰ!$A65="","",IF(ﾏｽﾀｰ!$I65=1,"",ﾏｽﾀｰ!G65))</f>
        <v>飛騨高山  ワシントンホテルプラザ</v>
      </c>
      <c r="H61" s="18">
        <f>IF(ﾏｽﾀｰ!$A65="","",IF(ﾏｽﾀｰ!$I65=1,"",ﾏｽﾀｰ!H65))</f>
        <v>0</v>
      </c>
      <c r="I61" s="18">
        <f>IF(ﾏｽﾀｰ!$A65="","",IF(ﾏｽﾀｰ!$I65=1,"",ﾏｽﾀｰ!I65))</f>
        <v>0</v>
      </c>
      <c r="J61" s="18">
        <f>IF(ﾏｽﾀｰ!$A65="","",IF(ﾏｽﾀｰ!$I65=1,"",ﾏｽﾀｰ!J65))</f>
        <v>0</v>
      </c>
      <c r="K61" s="18" t="str">
        <f>IF(ﾏｽﾀｰ!$A65="","",IF(ﾏｽﾀｰ!$I65=1,"",ﾏｽﾀｰ!K65))</f>
        <v>高山市</v>
      </c>
      <c r="L61" s="18">
        <f>IF(ﾏｽﾀｰ!$A65="","",IF(ﾏｽﾀｰ!$I65=1,"",ﾏｽﾀｰ!L65))</f>
        <v>0</v>
      </c>
      <c r="M61" s="17" t="str">
        <f>IF(ﾏｽﾀｰ!$A65="","",IF(ﾏｽﾀｰ!$I65=1,"",ﾏｽﾀｰ!M65))</f>
        <v>0577-37-0410</v>
      </c>
      <c r="N61" s="17">
        <f>IF(ﾏｽﾀｰ!$A65="","",IF(ﾏｽﾀｰ!$I65=1,"",ﾏｽﾀｰ!N65))</f>
        <v>0</v>
      </c>
      <c r="O61" s="17">
        <f>IF(ﾏｽﾀｰ!$A65="","",IF(ﾏｽﾀｰ!$I65=1,"",ﾏｽﾀｰ!O65))</f>
        <v>0</v>
      </c>
      <c r="P61" s="17" t="str">
        <f>IF(ﾏｽﾀｰ!$A65="","",IF(ﾏｽﾀｰ!$I65=1,"",ﾏｽﾀｰ!P65))</f>
        <v>後</v>
      </c>
      <c r="Q61" s="17" t="str">
        <f>IF(ﾏｽﾀｰ!$A65="","",IF(OR(ﾏｽﾀｰ!$I65=1,ﾏｽﾀｰ!$Q65=0),"",ﾏｽﾀｰ!Q65))</f>
        <v/>
      </c>
      <c r="R61" s="46">
        <f>IF(ﾏｽﾀｰ!$A136="","",IF(ﾏｽﾀｰ!$I136=1,"",ﾏｽﾀｰ!Q136))</f>
        <v>0</v>
      </c>
      <c r="S61" s="46">
        <f>IF(ﾏｽﾀｰ!$A136="","",IF(ﾏｽﾀｰ!$I136=1,"",ﾏｽﾀｰ!R136))</f>
        <v>0</v>
      </c>
      <c r="T61" s="46">
        <f>IF(ﾏｽﾀｰ!$A136="","",IF(ﾏｽﾀｰ!$I136=1,"",ﾏｽﾀｰ!S136))</f>
        <v>0</v>
      </c>
      <c r="U61" s="46">
        <f>IF(ﾏｽﾀｰ!$A136="","",IF(ﾏｽﾀｰ!$I136=1,"",ﾏｽﾀｰ!T136))</f>
        <v>0</v>
      </c>
      <c r="V61" s="46">
        <f>IF(ﾏｽﾀｰ!$A136="","",IF(ﾏｽﾀｰ!$I136=1,"",ﾏｽﾀｰ!U136))</f>
        <v>0</v>
      </c>
      <c r="W61" s="46" t="str">
        <f>IF(ﾏｽﾀｰ!$A136="","",IF(ﾏｽﾀｰ!$I136=1,"",ﾏｽﾀｰ!V136))</f>
        <v>00000000</v>
      </c>
      <c r="X61" s="46">
        <f>IF(ﾏｽﾀｰ!$A136="","",IF(ﾏｽﾀｰ!$I136=1,"",ﾏｽﾀｰ!W136))</f>
        <v>0</v>
      </c>
      <c r="Y61" s="46">
        <f>IF(ﾏｽﾀｰ!$A136="","",IF(ﾏｽﾀｰ!$I136=1,"",ﾏｽﾀｰ!X136))</f>
        <v>0</v>
      </c>
      <c r="Z61" s="46" t="str">
        <f>IF(ﾏｽﾀｰ!$A136="","",IF(ﾏｽﾀｰ!$I136=1,"",ﾏｽﾀｰ!Y136))</f>
        <v>https://kamenoi-hotels.com/</v>
      </c>
    </row>
    <row r="62" spans="1:28" ht="18" customHeight="1" x14ac:dyDescent="0.15">
      <c r="A62" s="17" t="str">
        <f>IF(ﾏｽﾀｰ!$A66="","",IF(ﾏｽﾀｰ!$I66=1,"",ﾏｽﾀｰ!A66))</f>
        <v>0165</v>
      </c>
      <c r="B62" s="17" t="str">
        <f>IF(ﾏｽﾀｰ!$A66="","",IF(ﾏｽﾀｰ!$I66=1,"",ﾏｽﾀｰ!B66))</f>
        <v>05</v>
      </c>
      <c r="C62" s="17" t="str">
        <f>IF(ﾏｽﾀｰ!$A66="","",IF(ﾏｽﾀｰ!$I66=1,"",ﾏｽﾀｰ!C66))</f>
        <v>21</v>
      </c>
      <c r="D62" s="17" t="str">
        <f>IF(ﾏｽﾀｰ!$A66="","",IF(ﾏｽﾀｰ!$I66=1,"",ﾏｽﾀｰ!D66))</f>
        <v>岐阜県</v>
      </c>
      <c r="E62" s="17" t="str">
        <f>IF(ﾏｽﾀｰ!$A66="","",IF(ﾏｽﾀｰ!$I66=1,"",ﾏｽﾀｰ!E66))</f>
        <v>05</v>
      </c>
      <c r="F62" s="17" t="str">
        <f>IF(ﾏｽﾀｰ!$A66="","",IF(ﾏｽﾀｰ!$I66=1,"",ﾏｽﾀｰ!F66))</f>
        <v>ワ</v>
      </c>
      <c r="G62" s="18" t="str">
        <f>IF(ﾏｽﾀｰ!$A66="","",IF(ﾏｽﾀｰ!$I66=1,"",ﾏｽﾀｰ!G66))</f>
        <v>岐阜  ワシントンホテルプラザ</v>
      </c>
      <c r="H62" s="18">
        <f>IF(ﾏｽﾀｰ!$A66="","",IF(ﾏｽﾀｰ!$I66=1,"",ﾏｽﾀｰ!H66))</f>
        <v>0</v>
      </c>
      <c r="I62" s="18">
        <f>IF(ﾏｽﾀｰ!$A66="","",IF(ﾏｽﾀｰ!$I66=1,"",ﾏｽﾀｰ!I66))</f>
        <v>0</v>
      </c>
      <c r="J62" s="18">
        <f>IF(ﾏｽﾀｰ!$A66="","",IF(ﾏｽﾀｰ!$I66=1,"",ﾏｽﾀｰ!J66))</f>
        <v>0</v>
      </c>
      <c r="K62" s="18" t="str">
        <f>IF(ﾏｽﾀｰ!$A66="","",IF(ﾏｽﾀｰ!$I66=1,"",ﾏｽﾀｰ!K66))</f>
        <v>岐阜市</v>
      </c>
      <c r="L62" s="18">
        <f>IF(ﾏｽﾀｰ!$A66="","",IF(ﾏｽﾀｰ!$I66=1,"",ﾏｽﾀｰ!L66))</f>
        <v>0</v>
      </c>
      <c r="M62" s="17" t="str">
        <f>IF(ﾏｽﾀｰ!$A66="","",IF(ﾏｽﾀｰ!$I66=1,"",ﾏｽﾀｰ!M66))</f>
        <v>058-266-0111</v>
      </c>
      <c r="N62" s="17">
        <f>IF(ﾏｽﾀｰ!$A66="","",IF(ﾏｽﾀｰ!$I66=1,"",ﾏｽﾀｰ!N66))</f>
        <v>0</v>
      </c>
      <c r="O62" s="17">
        <f>IF(ﾏｽﾀｰ!$A66="","",IF(ﾏｽﾀｰ!$I66=1,"",ﾏｽﾀｰ!O66))</f>
        <v>0</v>
      </c>
      <c r="P62" s="17" t="str">
        <f>IF(ﾏｽﾀｰ!$A66="","",IF(ﾏｽﾀｰ!$I66=1,"",ﾏｽﾀｰ!P66))</f>
        <v>後</v>
      </c>
      <c r="Q62" s="17" t="str">
        <f>IF(ﾏｽﾀｰ!$A66="","",IF(OR(ﾏｽﾀｰ!$I66=1,ﾏｽﾀｰ!$Q66=0),"",ﾏｽﾀｰ!Q66))</f>
        <v/>
      </c>
      <c r="R62" s="46">
        <f>IF(ﾏｽﾀｰ!$A142="","",IF(ﾏｽﾀｰ!$I142=1,"",ﾏｽﾀｰ!Q142))</f>
        <v>0</v>
      </c>
      <c r="S62" s="46">
        <f>IF(ﾏｽﾀｰ!$A142="","",IF(ﾏｽﾀｰ!$I142=1,"",ﾏｽﾀｰ!R142))</f>
        <v>0</v>
      </c>
      <c r="T62" s="46">
        <f>IF(ﾏｽﾀｰ!$A142="","",IF(ﾏｽﾀｰ!$I142=1,"",ﾏｽﾀｰ!S142))</f>
        <v>0</v>
      </c>
      <c r="U62" s="46">
        <f>IF(ﾏｽﾀｰ!$A142="","",IF(ﾏｽﾀｰ!$I142=1,"",ﾏｽﾀｰ!T142))</f>
        <v>0</v>
      </c>
      <c r="V62" s="46">
        <f>IF(ﾏｽﾀｰ!$A142="","",IF(ﾏｽﾀｰ!$I142=1,"",ﾏｽﾀｰ!U142))</f>
        <v>0</v>
      </c>
      <c r="W62" s="46" t="str">
        <f>IF(ﾏｽﾀｰ!$A142="","",IF(ﾏｽﾀｰ!$I142=1,"",ﾏｽﾀｰ!V142))</f>
        <v>00000000</v>
      </c>
      <c r="X62" s="46">
        <f>IF(ﾏｽﾀｰ!$A142="","",IF(ﾏｽﾀｰ!$I142=1,"",ﾏｽﾀｰ!W142))</f>
        <v>0</v>
      </c>
      <c r="Y62" s="46">
        <f>IF(ﾏｽﾀｰ!$A142="","",IF(ﾏｽﾀｰ!$I142=1,"",ﾏｽﾀｰ!X142))</f>
        <v>0</v>
      </c>
      <c r="Z62" s="46" t="str">
        <f>IF(ﾏｽﾀｰ!$A142="","",IF(ﾏｽﾀｰ!$I142=1,"",ﾏｽﾀｰ!Y142))</f>
        <v>https://kamenoi-hotels.com/</v>
      </c>
    </row>
    <row r="63" spans="1:28" ht="18" customHeight="1" x14ac:dyDescent="0.15">
      <c r="A63" s="17" t="str">
        <f>IF(ﾏｽﾀｰ!$A17="","",IF(ﾏｽﾀｰ!$I17=1,"",ﾏｽﾀｰ!A17))</f>
        <v>0054</v>
      </c>
      <c r="B63" s="17" t="str">
        <f>IF(ﾏｽﾀｰ!$A17="","",IF(ﾏｽﾀｰ!$I17=1,"",ﾏｽﾀｰ!B17))</f>
        <v>05</v>
      </c>
      <c r="C63" s="17" t="str">
        <f>IF(ﾏｽﾀｰ!$A17="","",IF(ﾏｽﾀｰ!$I17=1,"",ﾏｽﾀｰ!C17))</f>
        <v>22</v>
      </c>
      <c r="D63" s="17" t="str">
        <f>IF(ﾏｽﾀｰ!$A17="","",IF(ﾏｽﾀｰ!$I17=1,"",ﾏｽﾀｰ!D17))</f>
        <v>静岡県</v>
      </c>
      <c r="E63" s="17" t="str">
        <f>IF(ﾏｽﾀｰ!$A17="","",IF(ﾏｽﾀｰ!$I17=1,"",ﾏｽﾀｰ!E17))</f>
        <v>01</v>
      </c>
      <c r="F63" s="17" t="str">
        <f>IF(ﾏｽﾀｰ!$A17="","",IF(ﾏｽﾀｰ!$I17=1,"",ﾏｽﾀｰ!F17))</f>
        <v>休</v>
      </c>
      <c r="G63" s="18" t="str">
        <f>IF(ﾏｽﾀｰ!$A17="","",IF(ﾏｽﾀｰ!$I17=1,"",ﾏｽﾀｰ!G17))</f>
        <v>休暇村  南伊豆</v>
      </c>
      <c r="H63" s="18">
        <f>IF(ﾏｽﾀｰ!$A17="","",IF(ﾏｽﾀｰ!$I17=1,"",ﾏｽﾀｰ!H17))</f>
        <v>0</v>
      </c>
      <c r="I63" s="18">
        <f>IF(ﾏｽﾀｰ!$A17="","",IF(ﾏｽﾀｰ!$I17=1,"",ﾏｽﾀｰ!I17))</f>
        <v>0</v>
      </c>
      <c r="J63" s="18">
        <f>IF(ﾏｽﾀｰ!$A17="","",IF(ﾏｽﾀｰ!$I17=1,"",ﾏｽﾀｰ!J17))</f>
        <v>0</v>
      </c>
      <c r="K63" s="18" t="str">
        <f>IF(ﾏｽﾀｰ!$A17="","",IF(ﾏｽﾀｰ!$I17=1,"",ﾏｽﾀｰ!K17))</f>
        <v>賀茂郡南伊豆町</v>
      </c>
      <c r="L63" s="18">
        <f>IF(ﾏｽﾀｰ!$A17="","",IF(ﾏｽﾀｰ!$I17=1,"",ﾏｽﾀｰ!L17))</f>
        <v>0</v>
      </c>
      <c r="M63" s="17" t="str">
        <f>IF(ﾏｽﾀｰ!$A17="","",IF(ﾏｽﾀｰ!$I17=1,"",ﾏｽﾀｰ!M17))</f>
        <v>0558-62-0535</v>
      </c>
      <c r="N63" s="17">
        <f>IF(ﾏｽﾀｰ!$A17="","",IF(ﾏｽﾀｰ!$I17=1,"",ﾏｽﾀｰ!N17))</f>
        <v>0</v>
      </c>
      <c r="O63" s="17">
        <f>IF(ﾏｽﾀｰ!$A17="","",IF(ﾏｽﾀｰ!$I17=1,"",ﾏｽﾀｰ!O17))</f>
        <v>0</v>
      </c>
      <c r="P63" s="17" t="str">
        <f>IF(ﾏｽﾀｰ!$A17="","",IF(ﾏｽﾀｰ!$I17=1,"",ﾏｽﾀｰ!P17))</f>
        <v>前</v>
      </c>
      <c r="Q63" s="17" t="str">
        <f>IF(ﾏｽﾀｰ!$A17="","",IF(OR(ﾏｽﾀｰ!$I17=1,ﾏｽﾀｰ!$Q17=0),"",ﾏｽﾀｰ!Q17))</f>
        <v/>
      </c>
      <c r="R63" s="46">
        <f>IF(ﾏｽﾀｰ!$A43="","",IF(ﾏｽﾀｰ!$I43=1,"",ﾏｽﾀｰ!Q43))</f>
        <v>0</v>
      </c>
      <c r="S63" s="46">
        <f>IF(ﾏｽﾀｰ!$A43="","",IF(ﾏｽﾀｰ!$I43=1,"",ﾏｽﾀｰ!R43))</f>
        <v>0</v>
      </c>
      <c r="T63" s="46">
        <f>IF(ﾏｽﾀｰ!$A43="","",IF(ﾏｽﾀｰ!$I43=1,"",ﾏｽﾀｰ!S43))</f>
        <v>0</v>
      </c>
      <c r="U63" s="46">
        <f>IF(ﾏｽﾀｰ!$A43="","",IF(ﾏｽﾀｰ!$I43=1,"",ﾏｽﾀｰ!T43))</f>
        <v>0</v>
      </c>
      <c r="V63" s="46">
        <f>IF(ﾏｽﾀｰ!$A43="","",IF(ﾏｽﾀｰ!$I43=1,"",ﾏｽﾀｰ!U43))</f>
        <v>0</v>
      </c>
      <c r="W63" s="46">
        <f>IF(ﾏｽﾀｰ!$A43="","",IF(ﾏｽﾀｰ!$I43=1,"",ﾏｽﾀｰ!V43))</f>
        <v>0</v>
      </c>
      <c r="X63" s="46" t="str">
        <f>IF(ﾏｽﾀｰ!$A43="","",IF(ﾏｽﾀｰ!$I43=1,"",ﾏｽﾀｰ!W43))</f>
        <v>00000000</v>
      </c>
      <c r="Y63" s="46">
        <f>IF(ﾏｽﾀｰ!$A43="","",IF(ﾏｽﾀｰ!$I43=1,"",ﾏｽﾀｰ!X43))</f>
        <v>0</v>
      </c>
      <c r="Z63" s="46" t="str">
        <f>IF(ﾏｽﾀｰ!$A43="","",IF(ﾏｽﾀｰ!$I43=1,"",ﾏｽﾀｰ!Y43))</f>
        <v>http://whg-hotels.jp/</v>
      </c>
    </row>
    <row r="64" spans="1:28" ht="18" customHeight="1" x14ac:dyDescent="0.15">
      <c r="A64" s="17" t="str">
        <f>IF(ﾏｽﾀｰ!$A39="","",IF(ﾏｽﾀｰ!$I39=1,"",ﾏｽﾀｰ!A39))</f>
        <v>0076</v>
      </c>
      <c r="B64" s="17" t="str">
        <f>IF(ﾏｽﾀｰ!$A39="","",IF(ﾏｽﾀｰ!$I39=1,"",ﾏｽﾀｰ!B39))</f>
        <v>05</v>
      </c>
      <c r="C64" s="17" t="str">
        <f>IF(ﾏｽﾀｰ!$A39="","",IF(ﾏｽﾀｰ!$I39=1,"",ﾏｽﾀｰ!C39))</f>
        <v>22</v>
      </c>
      <c r="D64" s="17" t="str">
        <f>IF(ﾏｽﾀｰ!$A39="","",IF(ﾏｽﾀｰ!$I39=1,"",ﾏｽﾀｰ!D39))</f>
        <v>静岡県</v>
      </c>
      <c r="E64" s="17" t="str">
        <f>IF(ﾏｽﾀｰ!$A39="","",IF(ﾏｽﾀｰ!$I39=1,"",ﾏｽﾀｰ!E39))</f>
        <v>01</v>
      </c>
      <c r="F64" s="17" t="str">
        <f>IF(ﾏｽﾀｰ!$A39="","",IF(ﾏｽﾀｰ!$I39=1,"",ﾏｽﾀｰ!F39))</f>
        <v>休</v>
      </c>
      <c r="G64" s="18" t="str">
        <f>IF(ﾏｽﾀｰ!$A39="","",IF(ﾏｽﾀｰ!$I39=1,"",ﾏｽﾀｰ!G39))</f>
        <v>休暇村  富士</v>
      </c>
      <c r="H64" s="18">
        <f>IF(ﾏｽﾀｰ!$A39="","",IF(ﾏｽﾀｰ!$I39=1,"",ﾏｽﾀｰ!H39))</f>
        <v>0</v>
      </c>
      <c r="I64" s="18">
        <f>IF(ﾏｽﾀｰ!$A39="","",IF(ﾏｽﾀｰ!$I39=1,"",ﾏｽﾀｰ!I39))</f>
        <v>0</v>
      </c>
      <c r="J64" s="18">
        <f>IF(ﾏｽﾀｰ!$A39="","",IF(ﾏｽﾀｰ!$I39=1,"",ﾏｽﾀｰ!J39))</f>
        <v>0</v>
      </c>
      <c r="K64" s="18" t="str">
        <f>IF(ﾏｽﾀｰ!$A39="","",IF(ﾏｽﾀｰ!$I39=1,"",ﾏｽﾀｰ!K39))</f>
        <v>富士宮市</v>
      </c>
      <c r="L64" s="18">
        <f>IF(ﾏｽﾀｰ!$A39="","",IF(ﾏｽﾀｰ!$I39=1,"",ﾏｽﾀｰ!L39))</f>
        <v>0</v>
      </c>
      <c r="M64" s="17" t="str">
        <f>IF(ﾏｽﾀｰ!$A39="","",IF(ﾏｽﾀｰ!$I39=1,"",ﾏｽﾀｰ!M39))</f>
        <v>0544-54-5200</v>
      </c>
      <c r="N64" s="17">
        <f>IF(ﾏｽﾀｰ!$A39="","",IF(ﾏｽﾀｰ!$I39=1,"",ﾏｽﾀｰ!N39))</f>
        <v>0</v>
      </c>
      <c r="O64" s="17">
        <f>IF(ﾏｽﾀｰ!$A39="","",IF(ﾏｽﾀｰ!$I39=1,"",ﾏｽﾀｰ!O39))</f>
        <v>0</v>
      </c>
      <c r="P64" s="17" t="str">
        <f>IF(ﾏｽﾀｰ!$A39="","",IF(ﾏｽﾀｰ!$I39=1,"",ﾏｽﾀｰ!P39))</f>
        <v>前</v>
      </c>
      <c r="Q64" s="17" t="str">
        <f>IF(ﾏｽﾀｰ!$A39="","",IF(OR(ﾏｽﾀｰ!$I39=1,ﾏｽﾀｰ!$Q39=0),"",ﾏｽﾀｰ!Q39))</f>
        <v/>
      </c>
      <c r="R64" s="46">
        <f>IF(ﾏｽﾀｰ!$A59="","",IF(ﾏｽﾀｰ!$I59=1,"",ﾏｽﾀｰ!Q59))</f>
        <v>0</v>
      </c>
      <c r="S64" s="46">
        <f>IF(ﾏｽﾀｰ!$A59="","",IF(ﾏｽﾀｰ!$I59=1,"",ﾏｽﾀｰ!R59))</f>
        <v>0</v>
      </c>
      <c r="T64" s="46">
        <f>IF(ﾏｽﾀｰ!$A59="","",IF(ﾏｽﾀｰ!$I59=1,"",ﾏｽﾀｰ!S59))</f>
        <v>0</v>
      </c>
      <c r="U64" s="46">
        <f>IF(ﾏｽﾀｰ!$A59="","",IF(ﾏｽﾀｰ!$I59=1,"",ﾏｽﾀｰ!T59))</f>
        <v>0</v>
      </c>
      <c r="V64" s="46">
        <f>IF(ﾏｽﾀｰ!$A59="","",IF(ﾏｽﾀｰ!$I59=1,"",ﾏｽﾀｰ!U59))</f>
        <v>0</v>
      </c>
      <c r="W64" s="46">
        <f>IF(ﾏｽﾀｰ!$A59="","",IF(ﾏｽﾀｰ!$I59=1,"",ﾏｽﾀｰ!V59))</f>
        <v>0</v>
      </c>
      <c r="X64" s="46" t="str">
        <f>IF(ﾏｽﾀｰ!$A59="","",IF(ﾏｽﾀｰ!$I59=1,"",ﾏｽﾀｰ!W59))</f>
        <v>00000000</v>
      </c>
      <c r="Y64" s="46">
        <f>IF(ﾏｽﾀｰ!$A59="","",IF(ﾏｽﾀｰ!$I59=1,"",ﾏｽﾀｰ!X59))</f>
        <v>0</v>
      </c>
      <c r="Z64" s="46" t="str">
        <f>IF(ﾏｽﾀｰ!$A59="","",IF(ﾏｽﾀｰ!$I59=1,"",ﾏｽﾀｰ!Y59))</f>
        <v>http://whg-hotels.jp/</v>
      </c>
      <c r="AB64" s="22"/>
    </row>
    <row r="65" spans="1:28" ht="18" customHeight="1" x14ac:dyDescent="0.15">
      <c r="A65" s="17" t="str">
        <f>IF(ﾏｽﾀｰ!$A115="","",IF(ﾏｽﾀｰ!$I115=1,"",ﾏｽﾀｰ!A115))</f>
        <v>0732</v>
      </c>
      <c r="B65" s="17" t="str">
        <f>IF(ﾏｽﾀｰ!$A115="","",IF(ﾏｽﾀｰ!$I115=1,"",ﾏｽﾀｰ!B115))</f>
        <v>05</v>
      </c>
      <c r="C65" s="17" t="str">
        <f>IF(ﾏｽﾀｰ!$A115="","",IF(ﾏｽﾀｰ!$I115=1,"",ﾏｽﾀｰ!C115))</f>
        <v>22</v>
      </c>
      <c r="D65" s="17" t="str">
        <f>IF(ﾏｽﾀｰ!$A115="","",IF(ﾏｽﾀｰ!$I115=1,"",ﾏｽﾀｰ!D115))</f>
        <v>静岡県</v>
      </c>
      <c r="E65" s="17" t="str">
        <f>IF(ﾏｽﾀｰ!$A115="","",IF(ﾏｽﾀｰ!$I115=1,"",ﾏｽﾀｰ!E115))</f>
        <v>03</v>
      </c>
      <c r="F65" s="17" t="str">
        <f>IF(ﾏｽﾀｰ!$A115="","",IF(ﾏｽﾀｰ!$I115=1,"",ﾏｽﾀｰ!F115))</f>
        <v>か</v>
      </c>
      <c r="G65" s="18" t="str">
        <f>IF(ﾏｽﾀｰ!$A115="","",IF(ﾏｽﾀｰ!$I115=1,"",ﾏｽﾀｰ!G115))</f>
        <v>亀の井ホテル  焼津</v>
      </c>
      <c r="H65" s="18">
        <f>IF(ﾏｽﾀｰ!$A115="","",IF(ﾏｽﾀｰ!$I115=1,"",ﾏｽﾀｰ!H115))</f>
        <v>0</v>
      </c>
      <c r="I65" s="18">
        <f>IF(ﾏｽﾀｰ!$A115="","",IF(ﾏｽﾀｰ!$I115=1,"",ﾏｽﾀｰ!I115))</f>
        <v>0</v>
      </c>
      <c r="J65" s="18">
        <f>IF(ﾏｽﾀｰ!$A115="","",IF(ﾏｽﾀｰ!$I115=1,"",ﾏｽﾀｰ!J115))</f>
        <v>0</v>
      </c>
      <c r="K65" s="18" t="str">
        <f>IF(ﾏｽﾀｰ!$A115="","",IF(ﾏｽﾀｰ!$I115=1,"",ﾏｽﾀｰ!K115))</f>
        <v>焼津市</v>
      </c>
      <c r="L65" s="18">
        <f>IF(ﾏｽﾀｰ!$A115="","",IF(ﾏｽﾀｰ!$I115=1,"",ﾏｽﾀｰ!L115))</f>
        <v>0</v>
      </c>
      <c r="M65" s="17" t="str">
        <f>IF(ﾏｽﾀｰ!$A115="","",IF(ﾏｽﾀｰ!$I115=1,"",ﾏｽﾀｰ!M115))</f>
        <v>054-627-0661</v>
      </c>
      <c r="N65" s="17">
        <f>IF(ﾏｽﾀｰ!$A115="","",IF(ﾏｽﾀｰ!$I115=1,"",ﾏｽﾀｰ!N115))</f>
        <v>0</v>
      </c>
      <c r="O65" s="17">
        <f>IF(ﾏｽﾀｰ!$A115="","",IF(ﾏｽﾀｰ!$I115=1,"",ﾏｽﾀｰ!O115))</f>
        <v>0</v>
      </c>
      <c r="P65" s="17" t="str">
        <f>IF(ﾏｽﾀｰ!$A115="","",IF(ﾏｽﾀｰ!$I115=1,"",ﾏｽﾀｰ!P115))</f>
        <v>後</v>
      </c>
      <c r="Q65" s="17" t="str">
        <f>IF(ﾏｽﾀｰ!$A115="","",IF(OR(ﾏｽﾀｰ!$I115=1,ﾏｽﾀｰ!$Q115=0),"",ﾏｽﾀｰ!Q115))</f>
        <v/>
      </c>
      <c r="R65" s="46">
        <f>IF(ﾏｽﾀｰ!$A82="","",IF(ﾏｽﾀｰ!$I82=1,"",ﾏｽﾀｰ!Q82))</f>
        <v>0</v>
      </c>
      <c r="S65" s="46">
        <f>IF(ﾏｽﾀｰ!$A82="","",IF(ﾏｽﾀｰ!$I82=1,"",ﾏｽﾀｰ!R82))</f>
        <v>0</v>
      </c>
      <c r="T65" s="46">
        <f>IF(ﾏｽﾀｰ!$A82="","",IF(ﾏｽﾀｰ!$I82=1,"",ﾏｽﾀｰ!S82))</f>
        <v>0</v>
      </c>
      <c r="U65" s="46">
        <f>IF(ﾏｽﾀｰ!$A82="","",IF(ﾏｽﾀｰ!$I82=1,"",ﾏｽﾀｰ!T82))</f>
        <v>0</v>
      </c>
      <c r="V65" s="46">
        <f>IF(ﾏｽﾀｰ!$A82="","",IF(ﾏｽﾀｰ!$I82=1,"",ﾏｽﾀｰ!U82))</f>
        <v>0</v>
      </c>
      <c r="W65" s="46">
        <f>IF(ﾏｽﾀｰ!$A82="","",IF(ﾏｽﾀｰ!$I82=1,"",ﾏｽﾀｰ!V82))</f>
        <v>0</v>
      </c>
      <c r="X65" s="46" t="str">
        <f>IF(ﾏｽﾀｰ!$A82="","",IF(ﾏｽﾀｰ!$I82=1,"",ﾏｽﾀｰ!W82))</f>
        <v>00000000</v>
      </c>
      <c r="Y65" s="46">
        <f>IF(ﾏｽﾀｰ!$A82="","",IF(ﾏｽﾀｰ!$I82=1,"",ﾏｽﾀｰ!X82))</f>
        <v>0</v>
      </c>
      <c r="Z65" s="46" t="str">
        <f>IF(ﾏｽﾀｰ!$A82="","",IF(ﾏｽﾀｰ!$I82=1,"",ﾏｽﾀｰ!Y82))</f>
        <v>http://whg-hotels.jp/</v>
      </c>
    </row>
    <row r="66" spans="1:28" ht="18" customHeight="1" x14ac:dyDescent="0.15">
      <c r="A66" s="17" t="str">
        <f>IF(ﾏｽﾀｰ!$A136="","",IF(ﾏｽﾀｰ!$I136=1,"",ﾏｽﾀｰ!A136))</f>
        <v>0780</v>
      </c>
      <c r="B66" s="17" t="str">
        <f>IF(ﾏｽﾀｰ!$A136="","",IF(ﾏｽﾀｰ!$I136=1,"",ﾏｽﾀｰ!B136))</f>
        <v>05</v>
      </c>
      <c r="C66" s="17" t="str">
        <f>IF(ﾏｽﾀｰ!$A136="","",IF(ﾏｽﾀｰ!$I136=1,"",ﾏｽﾀｰ!C136))</f>
        <v>22</v>
      </c>
      <c r="D66" s="17" t="str">
        <f>IF(ﾏｽﾀｰ!$A136="","",IF(ﾏｽﾀｰ!$I136=1,"",ﾏｽﾀｰ!D136))</f>
        <v>静岡県</v>
      </c>
      <c r="E66" s="17" t="str">
        <f>IF(ﾏｽﾀｰ!$A136="","",IF(ﾏｽﾀｰ!$I136=1,"",ﾏｽﾀｰ!E136))</f>
        <v>03</v>
      </c>
      <c r="F66" s="17" t="str">
        <f>IF(ﾏｽﾀｰ!$A136="","",IF(ﾏｽﾀｰ!$I136=1,"",ﾏｽﾀｰ!F136))</f>
        <v>か</v>
      </c>
      <c r="G66" s="18" t="str">
        <f>IF(ﾏｽﾀｰ!$A136="","",IF(ﾏｽﾀｰ!$I136=1,"",ﾏｽﾀｰ!G136))</f>
        <v>亀の井ホテル  伊豆高原</v>
      </c>
      <c r="H66" s="18">
        <f>IF(ﾏｽﾀｰ!$A136="","",IF(ﾏｽﾀｰ!$I136=1,"",ﾏｽﾀｰ!H136))</f>
        <v>0</v>
      </c>
      <c r="I66" s="18">
        <f>IF(ﾏｽﾀｰ!$A136="","",IF(ﾏｽﾀｰ!$I136=1,"",ﾏｽﾀｰ!I136))</f>
        <v>0</v>
      </c>
      <c r="J66" s="18">
        <f>IF(ﾏｽﾀｰ!$A136="","",IF(ﾏｽﾀｰ!$I136=1,"",ﾏｽﾀｰ!J136))</f>
        <v>0</v>
      </c>
      <c r="K66" s="18" t="str">
        <f>IF(ﾏｽﾀｰ!$A136="","",IF(ﾏｽﾀｰ!$I136=1,"",ﾏｽﾀｰ!K136))</f>
        <v>伊東市</v>
      </c>
      <c r="L66" s="18">
        <f>IF(ﾏｽﾀｰ!$A136="","",IF(ﾏｽﾀｰ!$I136=1,"",ﾏｽﾀｰ!L136))</f>
        <v>0</v>
      </c>
      <c r="M66" s="17" t="str">
        <f>IF(ﾏｽﾀｰ!$A136="","",IF(ﾏｽﾀｰ!$I136=1,"",ﾏｽﾀｰ!M136))</f>
        <v>0557-51-4400</v>
      </c>
      <c r="N66" s="17">
        <f>IF(ﾏｽﾀｰ!$A136="","",IF(ﾏｽﾀｰ!$I136=1,"",ﾏｽﾀｰ!N136))</f>
        <v>0</v>
      </c>
      <c r="O66" s="17">
        <f>IF(ﾏｽﾀｰ!$A136="","",IF(ﾏｽﾀｰ!$I136=1,"",ﾏｽﾀｰ!O136))</f>
        <v>0</v>
      </c>
      <c r="P66" s="17" t="str">
        <f>IF(ﾏｽﾀｰ!$A136="","",IF(ﾏｽﾀｰ!$I136=1,"",ﾏｽﾀｰ!P136))</f>
        <v>後</v>
      </c>
      <c r="Q66" s="17" t="str">
        <f>IF(ﾏｽﾀｰ!$A136="","",IF(OR(ﾏｽﾀｰ!$I136=1,ﾏｽﾀｰ!$Q136=0),"",ﾏｽﾀｰ!Q136))</f>
        <v/>
      </c>
    </row>
    <row r="67" spans="1:28" ht="18" customHeight="1" x14ac:dyDescent="0.15">
      <c r="A67" s="17" t="str">
        <f>IF(ﾏｽﾀｰ!$A142="","",IF(ﾏｽﾀｰ!$I142=1,"",ﾏｽﾀｰ!A142))</f>
        <v>0854</v>
      </c>
      <c r="B67" s="17" t="str">
        <f>IF(ﾏｽﾀｰ!$A142="","",IF(ﾏｽﾀｰ!$I142=1,"",ﾏｽﾀｰ!B142))</f>
        <v>05</v>
      </c>
      <c r="C67" s="17" t="str">
        <f>IF(ﾏｽﾀｰ!$A142="","",IF(ﾏｽﾀｰ!$I142=1,"",ﾏｽﾀｰ!C142))</f>
        <v>22</v>
      </c>
      <c r="D67" s="17" t="str">
        <f>IF(ﾏｽﾀｰ!$A142="","",IF(ﾏｽﾀｰ!$I142=1,"",ﾏｽﾀｰ!D142))</f>
        <v>静岡県</v>
      </c>
      <c r="E67" s="17" t="str">
        <f>IF(ﾏｽﾀｰ!$A142="","",IF(ﾏｽﾀｰ!$I142=1,"",ﾏｽﾀｰ!E142))</f>
        <v>03</v>
      </c>
      <c r="F67" s="17" t="str">
        <f>IF(ﾏｽﾀｰ!$A142="","",IF(ﾏｽﾀｰ!$I142=1,"",ﾏｽﾀｰ!F142))</f>
        <v>か</v>
      </c>
      <c r="G67" s="18" t="str">
        <f>IF(ﾏｽﾀｰ!$A142="","",IF(ﾏｽﾀｰ!$I142=1,"",ﾏｽﾀｰ!G142))</f>
        <v>亀の井ホテル  熱海</v>
      </c>
      <c r="H67" s="18">
        <f>IF(ﾏｽﾀｰ!$A142="","",IF(ﾏｽﾀｰ!$I142=1,"",ﾏｽﾀｰ!H142))</f>
        <v>0</v>
      </c>
      <c r="I67" s="18">
        <f>IF(ﾏｽﾀｰ!$A142="","",IF(ﾏｽﾀｰ!$I142=1,"",ﾏｽﾀｰ!I142))</f>
        <v>0</v>
      </c>
      <c r="J67" s="18">
        <f>IF(ﾏｽﾀｰ!$A142="","",IF(ﾏｽﾀｰ!$I142=1,"",ﾏｽﾀｰ!J142))</f>
        <v>0</v>
      </c>
      <c r="K67" s="18" t="str">
        <f>IF(ﾏｽﾀｰ!$A142="","",IF(ﾏｽﾀｰ!$I142=1,"",ﾏｽﾀｰ!K142))</f>
        <v>熱海市</v>
      </c>
      <c r="L67" s="18">
        <f>IF(ﾏｽﾀｰ!$A142="","",IF(ﾏｽﾀｰ!$I142=1,"",ﾏｽﾀｰ!L142))</f>
        <v>0</v>
      </c>
      <c r="M67" s="17" t="str">
        <f>IF(ﾏｽﾀｰ!$A142="","",IF(ﾏｽﾀｰ!$I142=1,"",ﾏｽﾀｰ!M142))</f>
        <v>0557-83-6111</v>
      </c>
      <c r="N67" s="17">
        <f>IF(ﾏｽﾀｰ!$A142="","",IF(ﾏｽﾀｰ!$I142=1,"",ﾏｽﾀｰ!N142))</f>
        <v>0</v>
      </c>
      <c r="O67" s="17">
        <f>IF(ﾏｽﾀｰ!$A142="","",IF(ﾏｽﾀｰ!$I142=1,"",ﾏｽﾀｰ!O142))</f>
        <v>0</v>
      </c>
      <c r="P67" s="17" t="str">
        <f>IF(ﾏｽﾀｰ!$A142="","",IF(ﾏｽﾀｰ!$I142=1,"",ﾏｽﾀｰ!P142))</f>
        <v>後</v>
      </c>
      <c r="Q67" s="17" t="str">
        <f>IF(ﾏｽﾀｰ!$A142="","",IF(OR(ﾏｽﾀｰ!$I142=1,ﾏｽﾀｰ!$Q142=0),"",ﾏｽﾀｰ!Q142))</f>
        <v/>
      </c>
    </row>
    <row r="68" spans="1:28" ht="18" customHeight="1" x14ac:dyDescent="0.15">
      <c r="A68" s="17" t="str">
        <f>IF(ﾏｽﾀｰ!$A143="","",IF(ﾏｽﾀｰ!$I143=1,"",ﾏｽﾀｰ!A143))</f>
        <v>0855</v>
      </c>
      <c r="B68" s="17" t="str">
        <f>IF(ﾏｽﾀｰ!$A143="","",IF(ﾏｽﾀｰ!$I143=1,"",ﾏｽﾀｰ!B143))</f>
        <v>05</v>
      </c>
      <c r="C68" s="17" t="str">
        <f>IF(ﾏｽﾀｰ!$A143="","",IF(ﾏｽﾀｰ!$I143=1,"",ﾏｽﾀｰ!C143))</f>
        <v>22</v>
      </c>
      <c r="D68" s="17" t="str">
        <f>IF(ﾏｽﾀｰ!$A143="","",IF(ﾏｽﾀｰ!$I143=1,"",ﾏｽﾀｰ!D143))</f>
        <v>静岡県</v>
      </c>
      <c r="E68" s="17" t="str">
        <f>IF(ﾏｽﾀｰ!$A143="","",IF(ﾏｽﾀｰ!$I143=1,"",ﾏｽﾀｰ!E143))</f>
        <v>03</v>
      </c>
      <c r="F68" s="17" t="str">
        <f>IF(ﾏｽﾀｰ!$A143="","",IF(ﾏｽﾀｰ!$I143=1,"",ﾏｽﾀｰ!F143))</f>
        <v>か</v>
      </c>
      <c r="G68" s="18" t="str">
        <f>IF(ﾏｽﾀｰ!$A143="","",IF(ﾏｽﾀｰ!$I143=1,"",ﾏｽﾀｰ!G143))</f>
        <v>亀の井ホテル  熱海別館</v>
      </c>
      <c r="H68" s="18">
        <f>IF(ﾏｽﾀｰ!$A143="","",IF(ﾏｽﾀｰ!$I143=1,"",ﾏｽﾀｰ!H143))</f>
        <v>0</v>
      </c>
      <c r="I68" s="18">
        <f>IF(ﾏｽﾀｰ!$A143="","",IF(ﾏｽﾀｰ!$I143=1,"",ﾏｽﾀｰ!I143))</f>
        <v>0</v>
      </c>
      <c r="J68" s="18">
        <f>IF(ﾏｽﾀｰ!$A143="","",IF(ﾏｽﾀｰ!$I143=1,"",ﾏｽﾀｰ!J143))</f>
        <v>0</v>
      </c>
      <c r="K68" s="18" t="str">
        <f>IF(ﾏｽﾀｰ!$A143="","",IF(ﾏｽﾀｰ!$I143=1,"",ﾏｽﾀｰ!K143))</f>
        <v>熱海市</v>
      </c>
      <c r="L68" s="18">
        <f>IF(ﾏｽﾀｰ!$A143="","",IF(ﾏｽﾀｰ!$I143=1,"",ﾏｽﾀｰ!L143))</f>
        <v>0</v>
      </c>
      <c r="M68" s="17" t="str">
        <f>IF(ﾏｽﾀｰ!$A143="","",IF(ﾏｽﾀｰ!$I143=1,"",ﾏｽﾀｰ!M143))</f>
        <v>0557-83-6111</v>
      </c>
      <c r="N68" s="17">
        <f>IF(ﾏｽﾀｰ!$A143="","",IF(ﾏｽﾀｰ!$I143=1,"",ﾏｽﾀｰ!N143))</f>
        <v>0</v>
      </c>
      <c r="O68" s="17">
        <f>IF(ﾏｽﾀｰ!$A143="","",IF(ﾏｽﾀｰ!$I143=1,"",ﾏｽﾀｰ!O143))</f>
        <v>0</v>
      </c>
      <c r="P68" s="17" t="str">
        <f>IF(ﾏｽﾀｰ!$A143="","",IF(ﾏｽﾀｰ!$I143=1,"",ﾏｽﾀｰ!P143))</f>
        <v>後</v>
      </c>
      <c r="Q68" s="17" t="str">
        <f>IF(ﾏｽﾀｰ!$A143="","",IF(OR(ﾏｽﾀｰ!$I143=1,ﾏｽﾀｰ!$Q143=0),"",ﾏｽﾀｰ!Q143))</f>
        <v/>
      </c>
    </row>
    <row r="69" spans="1:28" ht="18" customHeight="1" x14ac:dyDescent="0.15">
      <c r="A69" s="17" t="str">
        <f>IF(ﾏｽﾀｰ!$A18="","",IF(ﾏｽﾀｰ!$I18=1,"",ﾏｽﾀｰ!A18))</f>
        <v>0055</v>
      </c>
      <c r="B69" s="17" t="str">
        <f>IF(ﾏｽﾀｰ!$A18="","",IF(ﾏｽﾀｰ!$I18=1,"",ﾏｽﾀｰ!B18))</f>
        <v>05</v>
      </c>
      <c r="C69" s="17" t="str">
        <f>IF(ﾏｽﾀｰ!$A18="","",IF(ﾏｽﾀｰ!$I18=1,"",ﾏｽﾀｰ!C18))</f>
        <v>23</v>
      </c>
      <c r="D69" s="17" t="str">
        <f>IF(ﾏｽﾀｰ!$A18="","",IF(ﾏｽﾀｰ!$I18=1,"",ﾏｽﾀｰ!D18))</f>
        <v>愛知県</v>
      </c>
      <c r="E69" s="17" t="str">
        <f>IF(ﾏｽﾀｰ!$A18="","",IF(ﾏｽﾀｰ!$I18=1,"",ﾏｽﾀｰ!E18))</f>
        <v>01</v>
      </c>
      <c r="F69" s="17" t="str">
        <f>IF(ﾏｽﾀｰ!$A18="","",IF(ﾏｽﾀｰ!$I18=1,"",ﾏｽﾀｰ!F18))</f>
        <v>休</v>
      </c>
      <c r="G69" s="18" t="str">
        <f>IF(ﾏｽﾀｰ!$A18="","",IF(ﾏｽﾀｰ!$I18=1,"",ﾏｽﾀｰ!G18))</f>
        <v>休暇村  伊良湖</v>
      </c>
      <c r="H69" s="18">
        <f>IF(ﾏｽﾀｰ!$A18="","",IF(ﾏｽﾀｰ!$I18=1,"",ﾏｽﾀｰ!H18))</f>
        <v>0</v>
      </c>
      <c r="I69" s="18">
        <f>IF(ﾏｽﾀｰ!$A18="","",IF(ﾏｽﾀｰ!$I18=1,"",ﾏｽﾀｰ!I18))</f>
        <v>0</v>
      </c>
      <c r="J69" s="18">
        <f>IF(ﾏｽﾀｰ!$A18="","",IF(ﾏｽﾀｰ!$I18=1,"",ﾏｽﾀｰ!J18))</f>
        <v>0</v>
      </c>
      <c r="K69" s="18" t="str">
        <f>IF(ﾏｽﾀｰ!$A18="","",IF(ﾏｽﾀｰ!$I18=1,"",ﾏｽﾀｰ!K18))</f>
        <v>田原市</v>
      </c>
      <c r="L69" s="18">
        <f>IF(ﾏｽﾀｰ!$A18="","",IF(ﾏｽﾀｰ!$I18=1,"",ﾏｽﾀｰ!L18))</f>
        <v>0</v>
      </c>
      <c r="M69" s="17" t="str">
        <f>IF(ﾏｽﾀｰ!$A18="","",IF(ﾏｽﾀｰ!$I18=1,"",ﾏｽﾀｰ!M18))</f>
        <v>0531-35-6411</v>
      </c>
      <c r="N69" s="17">
        <f>IF(ﾏｽﾀｰ!$A18="","",IF(ﾏｽﾀｰ!$I18=1,"",ﾏｽﾀｰ!N18))</f>
        <v>0</v>
      </c>
      <c r="O69" s="17">
        <f>IF(ﾏｽﾀｰ!$A18="","",IF(ﾏｽﾀｰ!$I18=1,"",ﾏｽﾀｰ!O18))</f>
        <v>0</v>
      </c>
      <c r="P69" s="17" t="str">
        <f>IF(ﾏｽﾀｰ!$A18="","",IF(ﾏｽﾀｰ!$I18=1,"",ﾏｽﾀｰ!P18))</f>
        <v>前</v>
      </c>
      <c r="Q69" s="17" t="str">
        <f>IF(ﾏｽﾀｰ!$A18="","",IF(OR(ﾏｽﾀｰ!$I18=1,ﾏｽﾀｰ!$Q18=0),"",ﾏｽﾀｰ!Q18))</f>
        <v/>
      </c>
      <c r="R69" s="46">
        <f>IF(ﾏｽﾀｰ!$A50="","",IF(ﾏｽﾀｰ!$I50=1,"",ﾏｽﾀｰ!Q50))</f>
        <v>0</v>
      </c>
      <c r="S69" s="46">
        <f>IF(ﾏｽﾀｰ!$A50="","",IF(ﾏｽﾀｰ!$I50=1,"",ﾏｽﾀｰ!R50))</f>
        <v>0</v>
      </c>
      <c r="T69" s="46">
        <f>IF(ﾏｽﾀｰ!$A50="","",IF(ﾏｽﾀｰ!$I50=1,"",ﾏｽﾀｰ!S50))</f>
        <v>0</v>
      </c>
      <c r="U69" s="46">
        <f>IF(ﾏｽﾀｰ!$A50="","",IF(ﾏｽﾀｰ!$I50=1,"",ﾏｽﾀｰ!T50))</f>
        <v>0</v>
      </c>
      <c r="V69" s="46">
        <f>IF(ﾏｽﾀｰ!$A50="","",IF(ﾏｽﾀｰ!$I50=1,"",ﾏｽﾀｰ!U50))</f>
        <v>0</v>
      </c>
      <c r="W69" s="46">
        <f>IF(ﾏｽﾀｰ!$A50="","",IF(ﾏｽﾀｰ!$I50=1,"",ﾏｽﾀｰ!V50))</f>
        <v>0</v>
      </c>
      <c r="X69" s="46" t="str">
        <f>IF(ﾏｽﾀｰ!$A50="","",IF(ﾏｽﾀｰ!$I50=1,"",ﾏｽﾀｰ!W50))</f>
        <v>00000000</v>
      </c>
      <c r="Y69" s="46">
        <f>IF(ﾏｽﾀｰ!$A50="","",IF(ﾏｽﾀｰ!$I50=1,"",ﾏｽﾀｰ!X50))</f>
        <v>0</v>
      </c>
      <c r="Z69" s="46" t="str">
        <f>IF(ﾏｽﾀｰ!$A50="","",IF(ﾏｽﾀｰ!$I50=1,"",ﾏｽﾀｰ!Y50))</f>
        <v>http://whg-hotels.jp/</v>
      </c>
      <c r="AB69" s="22"/>
    </row>
    <row r="70" spans="1:28" ht="18" customHeight="1" x14ac:dyDescent="0.15">
      <c r="A70" s="17" t="str">
        <f>IF(ﾏｽﾀｰ!$A19="","",IF(ﾏｽﾀｰ!$I19=1,"",ﾏｽﾀｰ!A19))</f>
        <v>0056</v>
      </c>
      <c r="B70" s="17" t="str">
        <f>IF(ﾏｽﾀｰ!$A19="","",IF(ﾏｽﾀｰ!$I19=1,"",ﾏｽﾀｰ!B19))</f>
        <v>05</v>
      </c>
      <c r="C70" s="17" t="str">
        <f>IF(ﾏｽﾀｰ!$A19="","",IF(ﾏｽﾀｰ!$I19=1,"",ﾏｽﾀｰ!C19))</f>
        <v>23</v>
      </c>
      <c r="D70" s="17" t="str">
        <f>IF(ﾏｽﾀｰ!$A19="","",IF(ﾏｽﾀｰ!$I19=1,"",ﾏｽﾀｰ!D19))</f>
        <v>愛知県</v>
      </c>
      <c r="E70" s="17" t="str">
        <f>IF(ﾏｽﾀｰ!$A19="","",IF(ﾏｽﾀｰ!$I19=1,"",ﾏｽﾀｰ!E19))</f>
        <v>01</v>
      </c>
      <c r="F70" s="17" t="str">
        <f>IF(ﾏｽﾀｰ!$A19="","",IF(ﾏｽﾀｰ!$I19=1,"",ﾏｽﾀｰ!F19))</f>
        <v>休</v>
      </c>
      <c r="G70" s="18" t="str">
        <f>IF(ﾏｽﾀｰ!$A19="","",IF(ﾏｽﾀｰ!$I19=1,"",ﾏｽﾀｰ!G19))</f>
        <v>休暇村  茶臼山高原</v>
      </c>
      <c r="H70" s="18">
        <f>IF(ﾏｽﾀｰ!$A19="","",IF(ﾏｽﾀｰ!$I19=1,"",ﾏｽﾀｰ!H19))</f>
        <v>0</v>
      </c>
      <c r="I70" s="18">
        <f>IF(ﾏｽﾀｰ!$A19="","",IF(ﾏｽﾀｰ!$I19=1,"",ﾏｽﾀｰ!I19))</f>
        <v>0</v>
      </c>
      <c r="J70" s="18">
        <f>IF(ﾏｽﾀｰ!$A19="","",IF(ﾏｽﾀｰ!$I19=1,"",ﾏｽﾀｰ!J19))</f>
        <v>0</v>
      </c>
      <c r="K70" s="18" t="str">
        <f>IF(ﾏｽﾀｰ!$A19="","",IF(ﾏｽﾀｰ!$I19=1,"",ﾏｽﾀｰ!K19))</f>
        <v>北設楽郡豊根村</v>
      </c>
      <c r="L70" s="18">
        <f>IF(ﾏｽﾀｰ!$A19="","",IF(ﾏｽﾀｰ!$I19=1,"",ﾏｽﾀｰ!L19))</f>
        <v>0</v>
      </c>
      <c r="M70" s="17" t="str">
        <f>IF(ﾏｽﾀｰ!$A19="","",IF(ﾏｽﾀｰ!$I19=1,"",ﾏｽﾀｰ!M19))</f>
        <v>0536-87-2334</v>
      </c>
      <c r="N70" s="17">
        <f>IF(ﾏｽﾀｰ!$A19="","",IF(ﾏｽﾀｰ!$I19=1,"",ﾏｽﾀｰ!N19))</f>
        <v>0</v>
      </c>
      <c r="O70" s="17">
        <f>IF(ﾏｽﾀｰ!$A19="","",IF(ﾏｽﾀｰ!$I19=1,"",ﾏｽﾀｰ!O19))</f>
        <v>0</v>
      </c>
      <c r="P70" s="17" t="str">
        <f>IF(ﾏｽﾀｰ!$A19="","",IF(ﾏｽﾀｰ!$I19=1,"",ﾏｽﾀｰ!P19))</f>
        <v>前</v>
      </c>
      <c r="Q70" s="17" t="str">
        <f>IF(ﾏｽﾀｰ!$A19="","",IF(OR(ﾏｽﾀｰ!$I19=1,ﾏｽﾀｰ!$Q19=0),"",ﾏｽﾀｰ!Q19))</f>
        <v/>
      </c>
      <c r="R70" s="46">
        <f>IF(ﾏｽﾀｰ!$A10="","",IF(ﾏｽﾀｰ!$I10=1,"",ﾏｽﾀｰ!Q10))</f>
        <v>0</v>
      </c>
      <c r="S70" s="46">
        <f>IF(ﾏｽﾀｰ!$A10="","",IF(ﾏｽﾀｰ!$I10=1,"",ﾏｽﾀｰ!R10))</f>
        <v>0</v>
      </c>
      <c r="T70" s="46">
        <f>IF(ﾏｽﾀｰ!$A10="","",IF(ﾏｽﾀｰ!$I10=1,"",ﾏｽﾀｰ!S10))</f>
        <v>0</v>
      </c>
      <c r="U70" s="46">
        <f>IF(ﾏｽﾀｰ!$A10="","",IF(ﾏｽﾀｰ!$I10=1,"",ﾏｽﾀｰ!T10))</f>
        <v>0</v>
      </c>
      <c r="V70" s="46">
        <f>IF(ﾏｽﾀｰ!$A10="","",IF(ﾏｽﾀｰ!$I10=1,"",ﾏｽﾀｰ!U10))</f>
        <v>0</v>
      </c>
      <c r="W70" s="46">
        <f>IF(ﾏｽﾀｰ!$A10="","",IF(ﾏｽﾀｰ!$I10=1,"",ﾏｽﾀｰ!V10))</f>
        <v>0</v>
      </c>
      <c r="X70" s="46" t="str">
        <f>IF(ﾏｽﾀｰ!$A10="","",IF(ﾏｽﾀｰ!$I10=1,"",ﾏｽﾀｰ!W10))</f>
        <v>00000000</v>
      </c>
      <c r="Y70" s="46">
        <f>IF(ﾏｽﾀｰ!$A10="","",IF(ﾏｽﾀｰ!$I10=1,"",ﾏｽﾀｰ!X10))</f>
        <v>0</v>
      </c>
      <c r="Z70" s="46" t="str">
        <f>IF(ﾏｽﾀｰ!$A10="","",IF(ﾏｽﾀｰ!$I10=1,"",ﾏｽﾀｰ!Y10))</f>
        <v>https://www.qkamura.or.jp/</v>
      </c>
    </row>
    <row r="71" spans="1:28" ht="18" customHeight="1" x14ac:dyDescent="0.15">
      <c r="A71" s="17" t="str">
        <f>IF(ﾏｽﾀｰ!$A64="","",IF(ﾏｽﾀｰ!$I64=1,"",ﾏｽﾀｰ!A64))</f>
        <v>0162</v>
      </c>
      <c r="B71" s="17" t="str">
        <f>IF(ﾏｽﾀｰ!$A64="","",IF(ﾏｽﾀｰ!$I64=1,"",ﾏｽﾀｰ!B64))</f>
        <v>05</v>
      </c>
      <c r="C71" s="17" t="str">
        <f>IF(ﾏｽﾀｰ!$A64="","",IF(ﾏｽﾀｰ!$I64=1,"",ﾏｽﾀｰ!C64))</f>
        <v>23</v>
      </c>
      <c r="D71" s="17" t="str">
        <f>IF(ﾏｽﾀｰ!$A64="","",IF(ﾏｽﾀｰ!$I64=1,"",ﾏｽﾀｰ!D64))</f>
        <v>愛知県</v>
      </c>
      <c r="E71" s="17" t="str">
        <f>IF(ﾏｽﾀｰ!$A64="","",IF(ﾏｽﾀｰ!$I64=1,"",ﾏｽﾀｰ!E64))</f>
        <v>05</v>
      </c>
      <c r="F71" s="17" t="str">
        <f>IF(ﾏｽﾀｰ!$A64="","",IF(ﾏｽﾀｰ!$I64=1,"",ﾏｽﾀｰ!F64))</f>
        <v>ワ</v>
      </c>
      <c r="G71" s="18" t="str">
        <f>IF(ﾏｽﾀｰ!$A64="","",IF(ﾏｽﾀｰ!$I64=1,"",ﾏｽﾀｰ!G64))</f>
        <v>名古屋栄  ワシントンホテルプラザ</v>
      </c>
      <c r="H71" s="18">
        <f>IF(ﾏｽﾀｰ!$A64="","",IF(ﾏｽﾀｰ!$I64=1,"",ﾏｽﾀｰ!H64))</f>
        <v>0</v>
      </c>
      <c r="I71" s="18">
        <f>IF(ﾏｽﾀｰ!$A64="","",IF(ﾏｽﾀｰ!$I64=1,"",ﾏｽﾀｰ!I64))</f>
        <v>0</v>
      </c>
      <c r="J71" s="18">
        <f>IF(ﾏｽﾀｰ!$A64="","",IF(ﾏｽﾀｰ!$I64=1,"",ﾏｽﾀｰ!J64))</f>
        <v>0</v>
      </c>
      <c r="K71" s="18" t="str">
        <f>IF(ﾏｽﾀｰ!$A64="","",IF(ﾏｽﾀｰ!$I64=1,"",ﾏｽﾀｰ!K64))</f>
        <v>名古屋市中区</v>
      </c>
      <c r="L71" s="18">
        <f>IF(ﾏｽﾀｰ!$A64="","",IF(ﾏｽﾀｰ!$I64=1,"",ﾏｽﾀｰ!L64))</f>
        <v>0</v>
      </c>
      <c r="M71" s="17" t="str">
        <f>IF(ﾏｽﾀｰ!$A64="","",IF(ﾏｽﾀｰ!$I64=1,"",ﾏｽﾀｰ!M64))</f>
        <v>052-243-0410</v>
      </c>
      <c r="N71" s="17">
        <f>IF(ﾏｽﾀｰ!$A64="","",IF(ﾏｽﾀｰ!$I64=1,"",ﾏｽﾀｰ!N64))</f>
        <v>0</v>
      </c>
      <c r="O71" s="17">
        <f>IF(ﾏｽﾀｰ!$A64="","",IF(ﾏｽﾀｰ!$I64=1,"",ﾏｽﾀｰ!O64))</f>
        <v>0</v>
      </c>
      <c r="P71" s="17" t="str">
        <f>IF(ﾏｽﾀｰ!$A64="","",IF(ﾏｽﾀｰ!$I64=1,"",ﾏｽﾀｰ!P64))</f>
        <v>後</v>
      </c>
      <c r="Q71" s="17" t="str">
        <f>IF(ﾏｽﾀｰ!$A64="","",IF(OR(ﾏｽﾀｰ!$I64=1,ﾏｽﾀｰ!$Q64=0),"",ﾏｽﾀｰ!Q64))</f>
        <v/>
      </c>
      <c r="R71" s="46">
        <f>IF(ﾏｽﾀｰ!$A115="","",IF(ﾏｽﾀｰ!$I115=1,"",ﾏｽﾀｰ!Q115))</f>
        <v>0</v>
      </c>
      <c r="S71" s="46">
        <f>IF(ﾏｽﾀｰ!$A115="","",IF(ﾏｽﾀｰ!$I115=1,"",ﾏｽﾀｰ!R115))</f>
        <v>0</v>
      </c>
      <c r="T71" s="46">
        <f>IF(ﾏｽﾀｰ!$A115="","",IF(ﾏｽﾀｰ!$I115=1,"",ﾏｽﾀｰ!S115))</f>
        <v>0</v>
      </c>
      <c r="U71" s="46">
        <f>IF(ﾏｽﾀｰ!$A115="","",IF(ﾏｽﾀｰ!$I115=1,"",ﾏｽﾀｰ!T115))</f>
        <v>0</v>
      </c>
      <c r="V71" s="46">
        <f>IF(ﾏｽﾀｰ!$A115="","",IF(ﾏｽﾀｰ!$I115=1,"",ﾏｽﾀｰ!U115))</f>
        <v>0</v>
      </c>
      <c r="W71" s="46" t="str">
        <f>IF(ﾏｽﾀｰ!$A115="","",IF(ﾏｽﾀｰ!$I115=1,"",ﾏｽﾀｰ!V115))</f>
        <v>00000000</v>
      </c>
      <c r="X71" s="46">
        <f>IF(ﾏｽﾀｰ!$A115="","",IF(ﾏｽﾀｰ!$I115=1,"",ﾏｽﾀｰ!W115))</f>
        <v>0</v>
      </c>
      <c r="Y71" s="46">
        <f>IF(ﾏｽﾀｰ!$A115="","",IF(ﾏｽﾀｰ!$I115=1,"",ﾏｽﾀｰ!X115))</f>
        <v>0</v>
      </c>
      <c r="Z71" s="46" t="str">
        <f>IF(ﾏｽﾀｰ!$A115="","",IF(ﾏｽﾀｰ!$I115=1,"",ﾏｽﾀｰ!Y115))</f>
        <v>https://kamenoi-hotels.com/</v>
      </c>
    </row>
    <row r="72" spans="1:28" ht="18" customHeight="1" x14ac:dyDescent="0.15">
      <c r="A72" s="17" t="str">
        <f>IF(ﾏｽﾀｰ!$A116="","",IF(ﾏｽﾀｰ!$I116=1,"",ﾏｽﾀｰ!A116))</f>
        <v>0735</v>
      </c>
      <c r="B72" s="17" t="str">
        <f>IF(ﾏｽﾀｰ!$A116="","",IF(ﾏｽﾀｰ!$I116=1,"",ﾏｽﾀｰ!B116))</f>
        <v>05</v>
      </c>
      <c r="C72" s="17" t="str">
        <f>IF(ﾏｽﾀｰ!$A116="","",IF(ﾏｽﾀｰ!$I116=1,"",ﾏｽﾀｰ!C116))</f>
        <v>23</v>
      </c>
      <c r="D72" s="17" t="str">
        <f>IF(ﾏｽﾀｰ!$A116="","",IF(ﾏｽﾀｰ!$I116=1,"",ﾏｽﾀｰ!D116))</f>
        <v>愛知県</v>
      </c>
      <c r="E72" s="17" t="str">
        <f>IF(ﾏｽﾀｰ!$A116="","",IF(ﾏｽﾀｰ!$I116=1,"",ﾏｽﾀｰ!E116))</f>
        <v>03</v>
      </c>
      <c r="F72" s="17" t="str">
        <f>IF(ﾏｽﾀｰ!$A116="","",IF(ﾏｽﾀｰ!$I116=1,"",ﾏｽﾀｰ!F116))</f>
        <v>か</v>
      </c>
      <c r="G72" s="18" t="str">
        <f>IF(ﾏｽﾀｰ!$A116="","",IF(ﾏｽﾀｰ!$I116=1,"",ﾏｽﾀｰ!G116))</f>
        <v>亀の井ホテル  知多美浜</v>
      </c>
      <c r="H72" s="18">
        <f>IF(ﾏｽﾀｰ!$A116="","",IF(ﾏｽﾀｰ!$I116=1,"",ﾏｽﾀｰ!H116))</f>
        <v>0</v>
      </c>
      <c r="I72" s="18">
        <f>IF(ﾏｽﾀｰ!$A116="","",IF(ﾏｽﾀｰ!$I116=1,"",ﾏｽﾀｰ!I116))</f>
        <v>0</v>
      </c>
      <c r="J72" s="18">
        <f>IF(ﾏｽﾀｰ!$A116="","",IF(ﾏｽﾀｰ!$I116=1,"",ﾏｽﾀｰ!J116))</f>
        <v>0</v>
      </c>
      <c r="K72" s="18" t="str">
        <f>IF(ﾏｽﾀｰ!$A116="","",IF(ﾏｽﾀｰ!$I116=1,"",ﾏｽﾀｰ!K116))</f>
        <v>知多郡美浜町</v>
      </c>
      <c r="L72" s="18">
        <f>IF(ﾏｽﾀｰ!$A116="","",IF(ﾏｽﾀｰ!$I116=1,"",ﾏｽﾀｰ!L116))</f>
        <v>0</v>
      </c>
      <c r="M72" s="17" t="str">
        <f>IF(ﾏｽﾀｰ!$A116="","",IF(ﾏｽﾀｰ!$I116=1,"",ﾏｽﾀｰ!M116))</f>
        <v>0569-87-1511</v>
      </c>
      <c r="N72" s="17">
        <f>IF(ﾏｽﾀｰ!$A116="","",IF(ﾏｽﾀｰ!$I116=1,"",ﾏｽﾀｰ!N116))</f>
        <v>0</v>
      </c>
      <c r="O72" s="17">
        <f>IF(ﾏｽﾀｰ!$A116="","",IF(ﾏｽﾀｰ!$I116=1,"",ﾏｽﾀｰ!O116))</f>
        <v>0</v>
      </c>
      <c r="P72" s="17" t="str">
        <f>IF(ﾏｽﾀｰ!$A116="","",IF(ﾏｽﾀｰ!$I116=1,"",ﾏｽﾀｰ!P116))</f>
        <v>後</v>
      </c>
      <c r="Q72" s="17" t="str">
        <f>IF(ﾏｽﾀｰ!$A116="","",IF(OR(ﾏｽﾀｰ!$I116=1,ﾏｽﾀｰ!$Q116=0),"",ﾏｽﾀｰ!Q116))</f>
        <v/>
      </c>
      <c r="R72" s="46">
        <f>IF(ﾏｽﾀｰ!$A35="","",IF(ﾏｽﾀｰ!$I35=1,"",ﾏｽﾀｰ!Q35))</f>
        <v>0</v>
      </c>
      <c r="S72" s="46">
        <f>IF(ﾏｽﾀｰ!$A35="","",IF(ﾏｽﾀｰ!$I35=1,"",ﾏｽﾀｰ!R35))</f>
        <v>0</v>
      </c>
      <c r="T72" s="46">
        <f>IF(ﾏｽﾀｰ!$A35="","",IF(ﾏｽﾀｰ!$I35=1,"",ﾏｽﾀｰ!S35))</f>
        <v>0</v>
      </c>
      <c r="U72" s="46">
        <f>IF(ﾏｽﾀｰ!$A35="","",IF(ﾏｽﾀｰ!$I35=1,"",ﾏｽﾀｰ!T35))</f>
        <v>0</v>
      </c>
      <c r="V72" s="46">
        <f>IF(ﾏｽﾀｰ!$A35="","",IF(ﾏｽﾀｰ!$I35=1,"",ﾏｽﾀｰ!U35))</f>
        <v>0</v>
      </c>
      <c r="W72" s="46">
        <f>IF(ﾏｽﾀｰ!$A35="","",IF(ﾏｽﾀｰ!$I35=1,"",ﾏｽﾀｰ!V35))</f>
        <v>0</v>
      </c>
      <c r="X72" s="46" t="str">
        <f>IF(ﾏｽﾀｰ!$A35="","",IF(ﾏｽﾀｰ!$I35=1,"",ﾏｽﾀｰ!W35))</f>
        <v>00000000</v>
      </c>
      <c r="Y72" s="46">
        <f>IF(ﾏｽﾀｰ!$A35="","",IF(ﾏｽﾀｰ!$I35=1,"",ﾏｽﾀｰ!X35))</f>
        <v>0</v>
      </c>
      <c r="Z72" s="46" t="str">
        <f>IF(ﾏｽﾀｰ!$A35="","",IF(ﾏｽﾀｰ!$I35=1,"",ﾏｽﾀｰ!Y35))</f>
        <v>https://www.qkamura.or.jp/</v>
      </c>
    </row>
    <row r="73" spans="1:28" ht="18" customHeight="1" x14ac:dyDescent="0.15">
      <c r="A73" s="17" t="str">
        <f>IF(ﾏｽﾀｰ!$A118="","",IF(ﾏｽﾀｰ!$I118=1,"",ﾏｽﾀｰ!A118))</f>
        <v>0738</v>
      </c>
      <c r="B73" s="17" t="str">
        <f>IF(ﾏｽﾀｰ!$A118="","",IF(ﾏｽﾀｰ!$I118=1,"",ﾏｽﾀｰ!B118))</f>
        <v>05</v>
      </c>
      <c r="C73" s="17" t="str">
        <f>IF(ﾏｽﾀｰ!$A118="","",IF(ﾏｽﾀｰ!$I118=1,"",ﾏｽﾀｰ!C118))</f>
        <v>24</v>
      </c>
      <c r="D73" s="17" t="str">
        <f>IF(ﾏｽﾀｰ!$A118="","",IF(ﾏｽﾀｰ!$I118=1,"",ﾏｽﾀｰ!D118))</f>
        <v>三重県</v>
      </c>
      <c r="E73" s="17" t="str">
        <f>IF(ﾏｽﾀｰ!$A118="","",IF(ﾏｽﾀｰ!$I118=1,"",ﾏｽﾀｰ!E118))</f>
        <v>03</v>
      </c>
      <c r="F73" s="17" t="str">
        <f>IF(ﾏｽﾀｰ!$A118="","",IF(ﾏｽﾀｰ!$I118=1,"",ﾏｽﾀｰ!F118))</f>
        <v>か</v>
      </c>
      <c r="G73" s="18" t="str">
        <f>IF(ﾏｽﾀｰ!$A118="","",IF(ﾏｽﾀｰ!$I118=1,"",ﾏｽﾀｰ!G118))</f>
        <v>亀の井ホテル  鳥羽</v>
      </c>
      <c r="H73" s="18">
        <f>IF(ﾏｽﾀｰ!$A118="","",IF(ﾏｽﾀｰ!$I118=1,"",ﾏｽﾀｰ!H118))</f>
        <v>0</v>
      </c>
      <c r="I73" s="18">
        <f>IF(ﾏｽﾀｰ!$A118="","",IF(ﾏｽﾀｰ!$I118=1,"",ﾏｽﾀｰ!I118))</f>
        <v>0</v>
      </c>
      <c r="J73" s="18">
        <f>IF(ﾏｽﾀｰ!$A118="","",IF(ﾏｽﾀｰ!$I118=1,"",ﾏｽﾀｰ!J118))</f>
        <v>0</v>
      </c>
      <c r="K73" s="18" t="str">
        <f>IF(ﾏｽﾀｰ!$A118="","",IF(ﾏｽﾀｰ!$I118=1,"",ﾏｽﾀｰ!K118))</f>
        <v>鳥羽市</v>
      </c>
      <c r="L73" s="18">
        <f>IF(ﾏｽﾀｰ!$A118="","",IF(ﾏｽﾀｰ!$I118=1,"",ﾏｽﾀｰ!L118))</f>
        <v>0</v>
      </c>
      <c r="M73" s="17" t="str">
        <f>IF(ﾏｽﾀｰ!$A118="","",IF(ﾏｽﾀｰ!$I118=1,"",ﾏｽﾀｰ!M118))</f>
        <v>0599-25-4101</v>
      </c>
      <c r="N73" s="17">
        <f>IF(ﾏｽﾀｰ!$A118="","",IF(ﾏｽﾀｰ!$I118=1,"",ﾏｽﾀｰ!N118))</f>
        <v>0</v>
      </c>
      <c r="O73" s="17">
        <f>IF(ﾏｽﾀｰ!$A118="","",IF(ﾏｽﾀｰ!$I118=1,"",ﾏｽﾀｰ!O118))</f>
        <v>0</v>
      </c>
      <c r="P73" s="17" t="str">
        <f>IF(ﾏｽﾀｰ!$A118="","",IF(ﾏｽﾀｰ!$I118=1,"",ﾏｽﾀｰ!P118))</f>
        <v>後</v>
      </c>
      <c r="Q73" s="17" t="str">
        <f>IF(ﾏｽﾀｰ!$A118="","",IF(OR(ﾏｽﾀｰ!$I118=1,ﾏｽﾀｰ!$Q118=0),"",ﾏｽﾀｰ!Q118))</f>
        <v/>
      </c>
      <c r="R73" s="46">
        <f>IF(ﾏｽﾀｰ!$A134="","",IF(ﾏｽﾀｰ!$I134=1,"",ﾏｽﾀｰ!Q134))</f>
        <v>0</v>
      </c>
      <c r="S73" s="46">
        <f>IF(ﾏｽﾀｰ!$A134="","",IF(ﾏｽﾀｰ!$I134=1,"",ﾏｽﾀｰ!R134))</f>
        <v>0</v>
      </c>
      <c r="T73" s="46">
        <f>IF(ﾏｽﾀｰ!$A134="","",IF(ﾏｽﾀｰ!$I134=1,"",ﾏｽﾀｰ!S134))</f>
        <v>0</v>
      </c>
      <c r="U73" s="46">
        <f>IF(ﾏｽﾀｰ!$A134="","",IF(ﾏｽﾀｰ!$I134=1,"",ﾏｽﾀｰ!T134))</f>
        <v>0</v>
      </c>
      <c r="V73" s="46">
        <f>IF(ﾏｽﾀｰ!$A134="","",IF(ﾏｽﾀｰ!$I134=1,"",ﾏｽﾀｰ!U134))</f>
        <v>0</v>
      </c>
      <c r="W73" s="46" t="str">
        <f>IF(ﾏｽﾀｰ!$A134="","",IF(ﾏｽﾀｰ!$I134=1,"",ﾏｽﾀｰ!V134))</f>
        <v>00000000</v>
      </c>
      <c r="X73" s="46">
        <f>IF(ﾏｽﾀｰ!$A134="","",IF(ﾏｽﾀｰ!$I134=1,"",ﾏｽﾀｰ!W134))</f>
        <v>0</v>
      </c>
      <c r="Y73" s="46">
        <f>IF(ﾏｽﾀｰ!$A134="","",IF(ﾏｽﾀｰ!$I134=1,"",ﾏｽﾀｰ!X134))</f>
        <v>0</v>
      </c>
      <c r="Z73" s="46" t="str">
        <f>IF(ﾏｽﾀｰ!$A134="","",IF(ﾏｽﾀｰ!$I134=1,"",ﾏｽﾀｰ!Y134))</f>
        <v>https://kamenoi-hotels.com/</v>
      </c>
    </row>
    <row r="74" spans="1:28" ht="18" customHeight="1" x14ac:dyDescent="0.15">
      <c r="A74" s="17" t="str">
        <f>IF(ﾏｽﾀｰ!$A21="","",IF(ﾏｽﾀｰ!$I21=1,"",ﾏｽﾀｰ!A21))</f>
        <v>0058</v>
      </c>
      <c r="B74" s="17" t="str">
        <f>IF(ﾏｽﾀｰ!$A21="","",IF(ﾏｽﾀｰ!$I21=1,"",ﾏｽﾀｰ!B21))</f>
        <v>06</v>
      </c>
      <c r="C74" s="17" t="str">
        <f>IF(ﾏｽﾀｰ!$A21="","",IF(ﾏｽﾀｰ!$I21=1,"",ﾏｽﾀｰ!C21))</f>
        <v>25</v>
      </c>
      <c r="D74" s="17" t="str">
        <f>IF(ﾏｽﾀｰ!$A21="","",IF(ﾏｽﾀｰ!$I21=1,"",ﾏｽﾀｰ!D21))</f>
        <v>滋賀県</v>
      </c>
      <c r="E74" s="17" t="str">
        <f>IF(ﾏｽﾀｰ!$A21="","",IF(ﾏｽﾀｰ!$I21=1,"",ﾏｽﾀｰ!E21))</f>
        <v>01</v>
      </c>
      <c r="F74" s="17" t="str">
        <f>IF(ﾏｽﾀｰ!$A21="","",IF(ﾏｽﾀｰ!$I21=1,"",ﾏｽﾀｰ!F21))</f>
        <v>休</v>
      </c>
      <c r="G74" s="18" t="str">
        <f>IF(ﾏｽﾀｰ!$A21="","",IF(ﾏｽﾀｰ!$I21=1,"",ﾏｽﾀｰ!G21))</f>
        <v>休暇村  近江八幡</v>
      </c>
      <c r="H74" s="18">
        <f>IF(ﾏｽﾀｰ!$A21="","",IF(ﾏｽﾀｰ!$I21=1,"",ﾏｽﾀｰ!H21))</f>
        <v>0</v>
      </c>
      <c r="I74" s="18">
        <f>IF(ﾏｽﾀｰ!$A21="","",IF(ﾏｽﾀｰ!$I21=1,"",ﾏｽﾀｰ!I21))</f>
        <v>0</v>
      </c>
      <c r="J74" s="18">
        <f>IF(ﾏｽﾀｰ!$A21="","",IF(ﾏｽﾀｰ!$I21=1,"",ﾏｽﾀｰ!J21))</f>
        <v>0</v>
      </c>
      <c r="K74" s="18" t="str">
        <f>IF(ﾏｽﾀｰ!$A21="","",IF(ﾏｽﾀｰ!$I21=1,"",ﾏｽﾀｰ!K21))</f>
        <v>近江八幡市</v>
      </c>
      <c r="L74" s="18">
        <f>IF(ﾏｽﾀｰ!$A21="","",IF(ﾏｽﾀｰ!$I21=1,"",ﾏｽﾀｰ!L21))</f>
        <v>0</v>
      </c>
      <c r="M74" s="17" t="str">
        <f>IF(ﾏｽﾀｰ!$A21="","",IF(ﾏｽﾀｰ!$I21=1,"",ﾏｽﾀｰ!M21))</f>
        <v>0748-32-3138</v>
      </c>
      <c r="N74" s="17">
        <f>IF(ﾏｽﾀｰ!$A21="","",IF(ﾏｽﾀｰ!$I21=1,"",ﾏｽﾀｰ!N21))</f>
        <v>0</v>
      </c>
      <c r="O74" s="17">
        <f>IF(ﾏｽﾀｰ!$A21="","",IF(ﾏｽﾀｰ!$I21=1,"",ﾏｽﾀｰ!O21))</f>
        <v>0</v>
      </c>
      <c r="P74" s="17" t="str">
        <f>IF(ﾏｽﾀｰ!$A21="","",IF(ﾏｽﾀｰ!$I21=1,"",ﾏｽﾀｰ!P21))</f>
        <v>前</v>
      </c>
      <c r="Q74" s="17" t="str">
        <f>IF(ﾏｽﾀｰ!$A21="","",IF(OR(ﾏｽﾀｰ!$I21=1,ﾏｽﾀｰ!$Q21=0),"",ﾏｽﾀｰ!Q21))</f>
        <v/>
      </c>
      <c r="R74" s="46">
        <f>IF(ﾏｽﾀｰ!$A53="","",IF(ﾏｽﾀｰ!$I53=1,"",ﾏｽﾀｰ!Q53))</f>
        <v>0</v>
      </c>
      <c r="S74" s="46">
        <f>IF(ﾏｽﾀｰ!$A53="","",IF(ﾏｽﾀｰ!$I53=1,"",ﾏｽﾀｰ!R53))</f>
        <v>0</v>
      </c>
      <c r="T74" s="46">
        <f>IF(ﾏｽﾀｰ!$A53="","",IF(ﾏｽﾀｰ!$I53=1,"",ﾏｽﾀｰ!S53))</f>
        <v>0</v>
      </c>
      <c r="U74" s="46">
        <f>IF(ﾏｽﾀｰ!$A53="","",IF(ﾏｽﾀｰ!$I53=1,"",ﾏｽﾀｰ!T53))</f>
        <v>0</v>
      </c>
      <c r="V74" s="46">
        <f>IF(ﾏｽﾀｰ!$A53="","",IF(ﾏｽﾀｰ!$I53=1,"",ﾏｽﾀｰ!U53))</f>
        <v>0</v>
      </c>
      <c r="W74" s="46">
        <f>IF(ﾏｽﾀｰ!$A53="","",IF(ﾏｽﾀｰ!$I53=1,"",ﾏｽﾀｰ!V53))</f>
        <v>0</v>
      </c>
      <c r="X74" s="46" t="str">
        <f>IF(ﾏｽﾀｰ!$A53="","",IF(ﾏｽﾀｰ!$I53=1,"",ﾏｽﾀｰ!W53))</f>
        <v>00000000</v>
      </c>
      <c r="Y74" s="46">
        <f>IF(ﾏｽﾀｰ!$A53="","",IF(ﾏｽﾀｰ!$I53=1,"",ﾏｽﾀｰ!X53))</f>
        <v>0</v>
      </c>
      <c r="Z74" s="46" t="str">
        <f>IF(ﾏｽﾀｰ!$A53="","",IF(ﾏｽﾀｰ!$I53=1,"",ﾏｽﾀｰ!Y53))</f>
        <v>http://whg-hotels.jp/</v>
      </c>
      <c r="AB74" s="22"/>
    </row>
    <row r="75" spans="1:28" ht="18" customHeight="1" x14ac:dyDescent="0.15">
      <c r="A75" s="17" t="str">
        <f>IF(ﾏｽﾀｰ!$A120="","",IF(ﾏｽﾀｰ!$I120=1,"",ﾏｽﾀｰ!A120))</f>
        <v>0744</v>
      </c>
      <c r="B75" s="17" t="str">
        <f>IF(ﾏｽﾀｰ!$A120="","",IF(ﾏｽﾀｰ!$I120=1,"",ﾏｽﾀｰ!B120))</f>
        <v>06</v>
      </c>
      <c r="C75" s="17" t="str">
        <f>IF(ﾏｽﾀｰ!$A120="","",IF(ﾏｽﾀｰ!$I120=1,"",ﾏｽﾀｰ!C120))</f>
        <v>25</v>
      </c>
      <c r="D75" s="17" t="str">
        <f>IF(ﾏｽﾀｰ!$A120="","",IF(ﾏｽﾀｰ!$I120=1,"",ﾏｽﾀｰ!D120))</f>
        <v>滋賀県</v>
      </c>
      <c r="E75" s="17" t="str">
        <f>IF(ﾏｽﾀｰ!$A120="","",IF(ﾏｽﾀｰ!$I120=1,"",ﾏｽﾀｰ!E120))</f>
        <v>03</v>
      </c>
      <c r="F75" s="17" t="str">
        <f>IF(ﾏｽﾀｰ!$A120="","",IF(ﾏｽﾀｰ!$I120=1,"",ﾏｽﾀｰ!F120))</f>
        <v>か</v>
      </c>
      <c r="G75" s="18" t="str">
        <f>IF(ﾏｽﾀｰ!$A120="","",IF(ﾏｽﾀｰ!$I120=1,"",ﾏｽﾀｰ!G120))</f>
        <v>亀の井ホテル  彦根</v>
      </c>
      <c r="H75" s="18">
        <f>IF(ﾏｽﾀｰ!$A120="","",IF(ﾏｽﾀｰ!$I120=1,"",ﾏｽﾀｰ!H120))</f>
        <v>0</v>
      </c>
      <c r="I75" s="18">
        <f>IF(ﾏｽﾀｰ!$A120="","",IF(ﾏｽﾀｰ!$I120=1,"",ﾏｽﾀｰ!I120))</f>
        <v>0</v>
      </c>
      <c r="J75" s="18">
        <f>IF(ﾏｽﾀｰ!$A120="","",IF(ﾏｽﾀｰ!$I120=1,"",ﾏｽﾀｰ!J120))</f>
        <v>0</v>
      </c>
      <c r="K75" s="18" t="str">
        <f>IF(ﾏｽﾀｰ!$A120="","",IF(ﾏｽﾀｰ!$I120=1,"",ﾏｽﾀｰ!K120))</f>
        <v>彦根市</v>
      </c>
      <c r="L75" s="18">
        <f>IF(ﾏｽﾀｰ!$A120="","",IF(ﾏｽﾀｰ!$I120=1,"",ﾏｽﾀｰ!L120))</f>
        <v>0</v>
      </c>
      <c r="M75" s="17" t="str">
        <f>IF(ﾏｽﾀｰ!$A120="","",IF(ﾏｽﾀｰ!$I120=1,"",ﾏｽﾀｰ!M120))</f>
        <v>0749-22-8090</v>
      </c>
      <c r="N75" s="17">
        <f>IF(ﾏｽﾀｰ!$A120="","",IF(ﾏｽﾀｰ!$I120=1,"",ﾏｽﾀｰ!N120))</f>
        <v>0</v>
      </c>
      <c r="O75" s="17">
        <f>IF(ﾏｽﾀｰ!$A120="","",IF(ﾏｽﾀｰ!$I120=1,"",ﾏｽﾀｰ!O120))</f>
        <v>0</v>
      </c>
      <c r="P75" s="17" t="str">
        <f>IF(ﾏｽﾀｰ!$A120="","",IF(ﾏｽﾀｰ!$I120=1,"",ﾏｽﾀｰ!P120))</f>
        <v>後</v>
      </c>
      <c r="Q75" s="17" t="str">
        <f>IF(ﾏｽﾀｰ!$A120="","",IF(OR(ﾏｽﾀｰ!$I120=1,ﾏｽﾀｰ!$Q120=0),"",ﾏｽﾀｰ!Q120))</f>
        <v/>
      </c>
      <c r="R75" s="46">
        <f>IF(ﾏｽﾀｰ!$A36="","",IF(ﾏｽﾀｰ!$I36=1,"",ﾏｽﾀｰ!Q36))</f>
        <v>0</v>
      </c>
      <c r="S75" s="46">
        <f>IF(ﾏｽﾀｰ!$A36="","",IF(ﾏｽﾀｰ!$I36=1,"",ﾏｽﾀｰ!R36))</f>
        <v>0</v>
      </c>
      <c r="T75" s="46">
        <f>IF(ﾏｽﾀｰ!$A36="","",IF(ﾏｽﾀｰ!$I36=1,"",ﾏｽﾀｰ!S36))</f>
        <v>0</v>
      </c>
      <c r="U75" s="46">
        <f>IF(ﾏｽﾀｰ!$A36="","",IF(ﾏｽﾀｰ!$I36=1,"",ﾏｽﾀｰ!T36))</f>
        <v>0</v>
      </c>
      <c r="V75" s="46">
        <f>IF(ﾏｽﾀｰ!$A36="","",IF(ﾏｽﾀｰ!$I36=1,"",ﾏｽﾀｰ!U36))</f>
        <v>0</v>
      </c>
      <c r="W75" s="46">
        <f>IF(ﾏｽﾀｰ!$A36="","",IF(ﾏｽﾀｰ!$I36=1,"",ﾏｽﾀｰ!V36))</f>
        <v>0</v>
      </c>
      <c r="X75" s="46" t="str">
        <f>IF(ﾏｽﾀｰ!$A36="","",IF(ﾏｽﾀｰ!$I36=1,"",ﾏｽﾀｰ!W36))</f>
        <v>00000000</v>
      </c>
      <c r="Y75" s="46">
        <f>IF(ﾏｽﾀｰ!$A36="","",IF(ﾏｽﾀｰ!$I36=1,"",ﾏｽﾀｰ!X36))</f>
        <v>0</v>
      </c>
      <c r="Z75" s="46" t="str">
        <f>IF(ﾏｽﾀｰ!$A36="","",IF(ﾏｽﾀｰ!$I36=1,"",ﾏｽﾀｰ!Y36))</f>
        <v>https://www.qkamura.or.jp/</v>
      </c>
    </row>
    <row r="76" spans="1:28" ht="18" customHeight="1" x14ac:dyDescent="0.15">
      <c r="A76" s="17" t="str">
        <f>IF(ﾏｽﾀｰ!$A72="","",IF(ﾏｽﾀｰ!$I72=1,"",ﾏｽﾀｰ!A72))</f>
        <v>0172</v>
      </c>
      <c r="B76" s="17" t="str">
        <f>IF(ﾏｽﾀｰ!$A72="","",IF(ﾏｽﾀｰ!$I72=1,"",ﾏｽﾀｰ!B72))</f>
        <v>06</v>
      </c>
      <c r="C76" s="17" t="str">
        <f>IF(ﾏｽﾀｰ!$A72="","",IF(ﾏｽﾀｰ!$I72=1,"",ﾏｽﾀｰ!C72))</f>
        <v>26</v>
      </c>
      <c r="D76" s="17" t="str">
        <f>IF(ﾏｽﾀｰ!$A72="","",IF(ﾏｽﾀｰ!$I72=1,"",ﾏｽﾀｰ!D72))</f>
        <v>京都府</v>
      </c>
      <c r="E76" s="17" t="str">
        <f>IF(ﾏｽﾀｰ!$A72="","",IF(ﾏｽﾀｰ!$I72=1,"",ﾏｽﾀｰ!E72))</f>
        <v>04</v>
      </c>
      <c r="F76" s="17" t="str">
        <f>IF(ﾏｽﾀｰ!$A72="","",IF(ﾏｽﾀｰ!$I72=1,"",ﾏｽﾀｰ!F72))</f>
        <v>ワ</v>
      </c>
      <c r="G76" s="18" t="str">
        <f>IF(ﾏｽﾀｰ!$A72="","",IF(ﾏｽﾀｰ!$I72=1,"",ﾏｽﾀｰ!G72))</f>
        <v>ホテルグレイスリー  京都三条</v>
      </c>
      <c r="H76" s="18">
        <f>IF(ﾏｽﾀｰ!$A72="","",IF(ﾏｽﾀｰ!$I72=1,"",ﾏｽﾀｰ!H72))</f>
        <v>0</v>
      </c>
      <c r="I76" s="18">
        <f>IF(ﾏｽﾀｰ!$A72="","",IF(ﾏｽﾀｰ!$I72=1,"",ﾏｽﾀｰ!I72))</f>
        <v>0</v>
      </c>
      <c r="J76" s="18">
        <f>IF(ﾏｽﾀｰ!$A72="","",IF(ﾏｽﾀｰ!$I72=1,"",ﾏｽﾀｰ!J72))</f>
        <v>0</v>
      </c>
      <c r="K76" s="18" t="str">
        <f>IF(ﾏｽﾀｰ!$A72="","",IF(ﾏｽﾀｰ!$I72=1,"",ﾏｽﾀｰ!K72))</f>
        <v>京都市中京区</v>
      </c>
      <c r="L76" s="18">
        <f>IF(ﾏｽﾀｰ!$A72="","",IF(ﾏｽﾀｰ!$I72=1,"",ﾏｽﾀｰ!L72))</f>
        <v>0</v>
      </c>
      <c r="M76" s="17" t="str">
        <f>IF(ﾏｽﾀｰ!$A72="","",IF(ﾏｽﾀｰ!$I72=1,"",ﾏｽﾀｰ!M72))</f>
        <v>075-222-1111</v>
      </c>
      <c r="N76" s="17">
        <f>IF(ﾏｽﾀｰ!$A72="","",IF(ﾏｽﾀｰ!$I72=1,"",ﾏｽﾀｰ!N72))</f>
        <v>0</v>
      </c>
      <c r="O76" s="17">
        <f>IF(ﾏｽﾀｰ!$A72="","",IF(ﾏｽﾀｰ!$I72=1,"",ﾏｽﾀｰ!O72))</f>
        <v>0</v>
      </c>
      <c r="P76" s="17" t="str">
        <f>IF(ﾏｽﾀｰ!$A72="","",IF(ﾏｽﾀｰ!$I72=1,"",ﾏｽﾀｰ!P72))</f>
        <v>後</v>
      </c>
      <c r="Q76" s="17" t="str">
        <f>IF(ﾏｽﾀｰ!$A72="","",IF(OR(ﾏｽﾀｰ!$I72=1,ﾏｽﾀｰ!$Q72=0),"",ﾏｽﾀｰ!Q72))</f>
        <v/>
      </c>
      <c r="R76" s="46">
        <f>IF(ﾏｽﾀｰ!$A118="","",IF(ﾏｽﾀｰ!$I118=1,"",ﾏｽﾀｰ!Q118))</f>
        <v>0</v>
      </c>
      <c r="S76" s="46">
        <f>IF(ﾏｽﾀｰ!$A118="","",IF(ﾏｽﾀｰ!$I118=1,"",ﾏｽﾀｰ!R118))</f>
        <v>0</v>
      </c>
      <c r="T76" s="46">
        <f>IF(ﾏｽﾀｰ!$A118="","",IF(ﾏｽﾀｰ!$I118=1,"",ﾏｽﾀｰ!S118))</f>
        <v>0</v>
      </c>
      <c r="U76" s="46">
        <f>IF(ﾏｽﾀｰ!$A118="","",IF(ﾏｽﾀｰ!$I118=1,"",ﾏｽﾀｰ!T118))</f>
        <v>0</v>
      </c>
      <c r="V76" s="46">
        <f>IF(ﾏｽﾀｰ!$A118="","",IF(ﾏｽﾀｰ!$I118=1,"",ﾏｽﾀｰ!U118))</f>
        <v>0</v>
      </c>
      <c r="W76" s="46" t="str">
        <f>IF(ﾏｽﾀｰ!$A118="","",IF(ﾏｽﾀｰ!$I118=1,"",ﾏｽﾀｰ!V118))</f>
        <v>00000000</v>
      </c>
      <c r="X76" s="46">
        <f>IF(ﾏｽﾀｰ!$A118="","",IF(ﾏｽﾀｰ!$I118=1,"",ﾏｽﾀｰ!W118))</f>
        <v>0</v>
      </c>
      <c r="Y76" s="46">
        <f>IF(ﾏｽﾀｰ!$A118="","",IF(ﾏｽﾀｰ!$I118=1,"",ﾏｽﾀｰ!X118))</f>
        <v>0</v>
      </c>
      <c r="Z76" s="46" t="str">
        <f>IF(ﾏｽﾀｰ!$A118="","",IF(ﾏｽﾀｰ!$I118=1,"",ﾏｽﾀｰ!Y118))</f>
        <v>https://kamenoi-hotels.com/</v>
      </c>
    </row>
    <row r="77" spans="1:28" ht="18" customHeight="1" x14ac:dyDescent="0.15">
      <c r="A77" s="17" t="str">
        <f>IF(ﾏｽﾀｰ!$A44="","",IF(ﾏｽﾀｰ!$I44=1,"",ﾏｽﾀｰ!A44))</f>
        <v>0129</v>
      </c>
      <c r="B77" s="17" t="str">
        <f>IF(ﾏｽﾀｰ!$A44="","",IF(ﾏｽﾀｰ!$I44=1,"",ﾏｽﾀｰ!B44))</f>
        <v>06</v>
      </c>
      <c r="C77" s="17" t="str">
        <f>IF(ﾏｽﾀｰ!$A44="","",IF(ﾏｽﾀｰ!$I44=1,"",ﾏｽﾀｰ!C44))</f>
        <v>27</v>
      </c>
      <c r="D77" s="17" t="str">
        <f>IF(ﾏｽﾀｰ!$A44="","",IF(ﾏｽﾀｰ!$I44=1,"",ﾏｽﾀｰ!D44))</f>
        <v>大阪府</v>
      </c>
      <c r="E77" s="17" t="str">
        <f>IF(ﾏｽﾀｰ!$A44="","",IF(ﾏｽﾀｰ!$I44=1,"",ﾏｽﾀｰ!E44))</f>
        <v>04</v>
      </c>
      <c r="F77" s="17" t="str">
        <f>IF(ﾏｽﾀｰ!$A44="","",IF(ﾏｽﾀｰ!$I44=1,"",ﾏｽﾀｰ!F44))</f>
        <v>ワ</v>
      </c>
      <c r="G77" s="18" t="str">
        <f>IF(ﾏｽﾀｰ!$A44="","",IF(ﾏｽﾀｰ!$I44=1,"",ﾏｽﾀｰ!G44))</f>
        <v>関西エアポート  ワシントンホテル</v>
      </c>
      <c r="H77" s="18">
        <f>IF(ﾏｽﾀｰ!$A44="","",IF(ﾏｽﾀｰ!$I44=1,"",ﾏｽﾀｰ!H44))</f>
        <v>0</v>
      </c>
      <c r="I77" s="18">
        <f>IF(ﾏｽﾀｰ!$A44="","",IF(ﾏｽﾀｰ!$I44=1,"",ﾏｽﾀｰ!I44))</f>
        <v>0</v>
      </c>
      <c r="J77" s="18">
        <f>IF(ﾏｽﾀｰ!$A44="","",IF(ﾏｽﾀｰ!$I44=1,"",ﾏｽﾀｰ!J44))</f>
        <v>0</v>
      </c>
      <c r="K77" s="18" t="str">
        <f>IF(ﾏｽﾀｰ!$A44="","",IF(ﾏｽﾀｰ!$I44=1,"",ﾏｽﾀｰ!K44))</f>
        <v>泉佐野市</v>
      </c>
      <c r="L77" s="18">
        <f>IF(ﾏｽﾀｰ!$A44="","",IF(ﾏｽﾀｰ!$I44=1,"",ﾏｽﾀｰ!L44))</f>
        <v>0</v>
      </c>
      <c r="M77" s="17" t="str">
        <f>IF(ﾏｽﾀｰ!$A44="","",IF(ﾏｽﾀｰ!$I44=1,"",ﾏｽﾀｰ!M44))</f>
        <v>072-461-2222</v>
      </c>
      <c r="N77" s="17">
        <f>IF(ﾏｽﾀｰ!$A44="","",IF(ﾏｽﾀｰ!$I44=1,"",ﾏｽﾀｰ!N44))</f>
        <v>0</v>
      </c>
      <c r="O77" s="17">
        <f>IF(ﾏｽﾀｰ!$A44="","",IF(ﾏｽﾀｰ!$I44=1,"",ﾏｽﾀｰ!O44))</f>
        <v>0</v>
      </c>
      <c r="P77" s="17" t="str">
        <f>IF(ﾏｽﾀｰ!$A44="","",IF(ﾏｽﾀｰ!$I44=1,"",ﾏｽﾀｰ!P44))</f>
        <v>後</v>
      </c>
      <c r="Q77" s="17" t="str">
        <f>IF(ﾏｽﾀｰ!$A44="","",IF(OR(ﾏｽﾀｰ!$I44=1,ﾏｽﾀｰ!$Q44=0),"",ﾏｽﾀｰ!Q44))</f>
        <v/>
      </c>
      <c r="R77" s="46">
        <f>IF(ﾏｽﾀｰ!$A49="","",IF(ﾏｽﾀｰ!$I49=1,"",ﾏｽﾀｰ!Q49))</f>
        <v>0</v>
      </c>
      <c r="S77" s="46">
        <f>IF(ﾏｽﾀｰ!$A49="","",IF(ﾏｽﾀｰ!$I49=1,"",ﾏｽﾀｰ!R49))</f>
        <v>0</v>
      </c>
      <c r="T77" s="46">
        <f>IF(ﾏｽﾀｰ!$A49="","",IF(ﾏｽﾀｰ!$I49=1,"",ﾏｽﾀｰ!S49))</f>
        <v>0</v>
      </c>
      <c r="U77" s="46">
        <f>IF(ﾏｽﾀｰ!$A49="","",IF(ﾏｽﾀｰ!$I49=1,"",ﾏｽﾀｰ!T49))</f>
        <v>0</v>
      </c>
      <c r="V77" s="46">
        <f>IF(ﾏｽﾀｰ!$A49="","",IF(ﾏｽﾀｰ!$I49=1,"",ﾏｽﾀｰ!U49))</f>
        <v>0</v>
      </c>
      <c r="W77" s="46">
        <f>IF(ﾏｽﾀｰ!$A49="","",IF(ﾏｽﾀｰ!$I49=1,"",ﾏｽﾀｰ!V49))</f>
        <v>0</v>
      </c>
      <c r="X77" s="46">
        <f>IF(ﾏｽﾀｰ!$A49="","",IF(ﾏｽﾀｰ!$I49=1,"",ﾏｽﾀｰ!W49))</f>
        <v>0</v>
      </c>
      <c r="Y77" s="46">
        <f>IF(ﾏｽﾀｰ!$A49="","",IF(ﾏｽﾀｰ!$I49=1,"",ﾏｽﾀｰ!X49))</f>
        <v>0</v>
      </c>
      <c r="Z77" s="46" t="str">
        <f>IF(ﾏｽﾀｰ!$A49="","",IF(ﾏｽﾀｰ!$I49=1,"",ﾏｽﾀｰ!Y49))</f>
        <v>http://whg-hotels.jp/</v>
      </c>
      <c r="AB77" s="22"/>
    </row>
    <row r="78" spans="1:28" ht="18" customHeight="1" x14ac:dyDescent="0.15">
      <c r="A78" s="17" t="str">
        <f>IF(ﾏｽﾀｰ!$A61="","",IF(ﾏｽﾀｰ!$I61=1,"",ﾏｽﾀｰ!A61))</f>
        <v>0156</v>
      </c>
      <c r="B78" s="17" t="str">
        <f>IF(ﾏｽﾀｰ!$A61="","",IF(ﾏｽﾀｰ!$I61=1,"",ﾏｽﾀｰ!B61))</f>
        <v>06</v>
      </c>
      <c r="C78" s="17">
        <f>IF(ﾏｽﾀｰ!$A61="","",IF(ﾏｽﾀｰ!$I61=1,"",ﾏｽﾀｰ!C61))</f>
        <v>27</v>
      </c>
      <c r="D78" s="17" t="str">
        <f>IF(ﾏｽﾀｰ!$A61="","",IF(ﾏｽﾀｰ!$I61=1,"",ﾏｽﾀｰ!D61))</f>
        <v>大阪府</v>
      </c>
      <c r="E78" s="17" t="str">
        <f>IF(ﾏｽﾀｰ!$A61="","",IF(ﾏｽﾀｰ!$I61=1,"",ﾏｽﾀｰ!E61))</f>
        <v>04</v>
      </c>
      <c r="F78" s="17" t="str">
        <f>IF(ﾏｽﾀｰ!$A61="","",IF(ﾏｽﾀｰ!$I61=1,"",ﾏｽﾀｰ!F61))</f>
        <v>ワ</v>
      </c>
      <c r="G78" s="18" t="str">
        <f>IF(ﾏｽﾀｰ!$A61="","",IF(ﾏｽﾀｰ!$I61=1,"",ﾏｽﾀｰ!G61))</f>
        <v>関空泉大津  ワシントンホテル</v>
      </c>
      <c r="H78" s="18">
        <f>IF(ﾏｽﾀｰ!$A61="","",IF(ﾏｽﾀｰ!$I61=1,"",ﾏｽﾀｰ!H61))</f>
        <v>0</v>
      </c>
      <c r="I78" s="18">
        <f>IF(ﾏｽﾀｰ!$A61="","",IF(ﾏｽﾀｰ!$I61=1,"",ﾏｽﾀｰ!I61))</f>
        <v>0</v>
      </c>
      <c r="J78" s="18">
        <f>IF(ﾏｽﾀｰ!$A61="","",IF(ﾏｽﾀｰ!$I61=1,"",ﾏｽﾀｰ!J61))</f>
        <v>0</v>
      </c>
      <c r="K78" s="18" t="str">
        <f>IF(ﾏｽﾀｰ!$A61="","",IF(ﾏｽﾀｰ!$I61=1,"",ﾏｽﾀｰ!K61))</f>
        <v>泉大津市</v>
      </c>
      <c r="L78" s="18">
        <f>IF(ﾏｽﾀｰ!$A61="","",IF(ﾏｽﾀｰ!$I61=1,"",ﾏｽﾀｰ!L61))</f>
        <v>0</v>
      </c>
      <c r="M78" s="17" t="str">
        <f>IF(ﾏｽﾀｰ!$A61="","",IF(ﾏｽﾀｰ!$I61=1,"",ﾏｽﾀｰ!M61))</f>
        <v>0725-20-1111</v>
      </c>
      <c r="N78" s="17">
        <f>IF(ﾏｽﾀｰ!$A61="","",IF(ﾏｽﾀｰ!$I61=1,"",ﾏｽﾀｰ!N61))</f>
        <v>0</v>
      </c>
      <c r="O78" s="17">
        <f>IF(ﾏｽﾀｰ!$A61="","",IF(ﾏｽﾀｰ!$I61=1,"",ﾏｽﾀｰ!O61))</f>
        <v>0</v>
      </c>
      <c r="P78" s="17" t="str">
        <f>IF(ﾏｽﾀｰ!$A61="","",IF(ﾏｽﾀｰ!$I61=1,"",ﾏｽﾀｰ!P61))</f>
        <v>後</v>
      </c>
      <c r="Q78" s="17" t="str">
        <f>IF(ﾏｽﾀｰ!$A61="","",IF(OR(ﾏｽﾀｰ!$I61=1,ﾏｽﾀｰ!$Q61=0),"",ﾏｽﾀｰ!Q61))</f>
        <v/>
      </c>
      <c r="R78" s="46">
        <f>IF(ﾏｽﾀｰ!$A66="","",IF(ﾏｽﾀｰ!$I66=1,"",ﾏｽﾀｰ!Q66))</f>
        <v>0</v>
      </c>
      <c r="S78" s="46">
        <f>IF(ﾏｽﾀｰ!$A66="","",IF(ﾏｽﾀｰ!$I66=1,"",ﾏｽﾀｰ!R66))</f>
        <v>0</v>
      </c>
      <c r="T78" s="46">
        <f>IF(ﾏｽﾀｰ!$A66="","",IF(ﾏｽﾀｰ!$I66=1,"",ﾏｽﾀｰ!S66))</f>
        <v>0</v>
      </c>
      <c r="U78" s="46">
        <f>IF(ﾏｽﾀｰ!$A66="","",IF(ﾏｽﾀｰ!$I66=1,"",ﾏｽﾀｰ!T66))</f>
        <v>0</v>
      </c>
      <c r="V78" s="46">
        <f>IF(ﾏｽﾀｰ!$A66="","",IF(ﾏｽﾀｰ!$I66=1,"",ﾏｽﾀｰ!U66))</f>
        <v>0</v>
      </c>
      <c r="W78" s="46">
        <f>IF(ﾏｽﾀｰ!$A66="","",IF(ﾏｽﾀｰ!$I66=1,"",ﾏｽﾀｰ!V66))</f>
        <v>0</v>
      </c>
      <c r="X78" s="46" t="str">
        <f>IF(ﾏｽﾀｰ!$A66="","",IF(ﾏｽﾀｰ!$I66=1,"",ﾏｽﾀｰ!W66))</f>
        <v>00000000</v>
      </c>
      <c r="Y78" s="46">
        <f>IF(ﾏｽﾀｰ!$A66="","",IF(ﾏｽﾀｰ!$I66=1,"",ﾏｽﾀｰ!X66))</f>
        <v>0</v>
      </c>
      <c r="Z78" s="46" t="str">
        <f>IF(ﾏｽﾀｰ!$A66="","",IF(ﾏｽﾀｰ!$I66=1,"",ﾏｽﾀｰ!Y66))</f>
        <v>https://washington.jp/</v>
      </c>
    </row>
    <row r="79" spans="1:28" ht="18" customHeight="1" x14ac:dyDescent="0.15">
      <c r="A79" s="17" t="str">
        <f>IF(ﾏｽﾀｰ!$A68="","",IF(ﾏｽﾀｰ!$I68=1,"",ﾏｽﾀｰ!A68))</f>
        <v>0167</v>
      </c>
      <c r="B79" s="17" t="str">
        <f>IF(ﾏｽﾀｰ!$A68="","",IF(ﾏｽﾀｰ!$I68=1,"",ﾏｽﾀｰ!B68))</f>
        <v>06</v>
      </c>
      <c r="C79" s="17" t="str">
        <f>IF(ﾏｽﾀｰ!$A68="","",IF(ﾏｽﾀｰ!$I68=1,"",ﾏｽﾀｰ!C68))</f>
        <v>27</v>
      </c>
      <c r="D79" s="17" t="str">
        <f>IF(ﾏｽﾀｰ!$A68="","",IF(ﾏｽﾀｰ!$I68=1,"",ﾏｽﾀｰ!D68))</f>
        <v>大阪府</v>
      </c>
      <c r="E79" s="17" t="str">
        <f>IF(ﾏｽﾀｰ!$A68="","",IF(ﾏｽﾀｰ!$I68=1,"",ﾏｽﾀｰ!E68))</f>
        <v>05</v>
      </c>
      <c r="F79" s="17" t="str">
        <f>IF(ﾏｽﾀｰ!$A68="","",IF(ﾏｽﾀｰ!$I68=1,"",ﾏｽﾀｰ!F68))</f>
        <v>ワ</v>
      </c>
      <c r="G79" s="18" t="str">
        <f>IF(ﾏｽﾀｰ!$A68="","",IF(ﾏｽﾀｰ!$I68=1,"",ﾏｽﾀｰ!G68))</f>
        <v>新大阪  ワシントンホテルプラザ</v>
      </c>
      <c r="H79" s="18">
        <f>IF(ﾏｽﾀｰ!$A68="","",IF(ﾏｽﾀｰ!$I68=1,"",ﾏｽﾀｰ!H68))</f>
        <v>0</v>
      </c>
      <c r="I79" s="18">
        <f>IF(ﾏｽﾀｰ!$A68="","",IF(ﾏｽﾀｰ!$I68=1,"",ﾏｽﾀｰ!I68))</f>
        <v>0</v>
      </c>
      <c r="J79" s="18">
        <f>IF(ﾏｽﾀｰ!$A68="","",IF(ﾏｽﾀｰ!$I68=1,"",ﾏｽﾀｰ!J68))</f>
        <v>0</v>
      </c>
      <c r="K79" s="18" t="str">
        <f>IF(ﾏｽﾀｰ!$A68="","",IF(ﾏｽﾀｰ!$I68=1,"",ﾏｽﾀｰ!K68))</f>
        <v>大阪市淀川区</v>
      </c>
      <c r="L79" s="18">
        <f>IF(ﾏｽﾀｰ!$A68="","",IF(ﾏｽﾀｰ!$I68=1,"",ﾏｽﾀｰ!L68))</f>
        <v>0</v>
      </c>
      <c r="M79" s="17" t="str">
        <f>IF(ﾏｽﾀｰ!$A68="","",IF(ﾏｽﾀｰ!$I68=1,"",ﾏｽﾀｰ!M68))</f>
        <v>06-6303-8111</v>
      </c>
      <c r="N79" s="17">
        <f>IF(ﾏｽﾀｰ!$A68="","",IF(ﾏｽﾀｰ!$I68=1,"",ﾏｽﾀｰ!N68))</f>
        <v>0</v>
      </c>
      <c r="O79" s="17">
        <f>IF(ﾏｽﾀｰ!$A68="","",IF(ﾏｽﾀｰ!$I68=1,"",ﾏｽﾀｰ!O68))</f>
        <v>0</v>
      </c>
      <c r="P79" s="17" t="str">
        <f>IF(ﾏｽﾀｰ!$A68="","",IF(ﾏｽﾀｰ!$I68=1,"",ﾏｽﾀｰ!P68))</f>
        <v>後</v>
      </c>
      <c r="Q79" s="17" t="str">
        <f>IF(ﾏｽﾀｰ!$A68="","",IF(OR(ﾏｽﾀｰ!$I68=1,ﾏｽﾀｰ!$Q68=0),"",ﾏｽﾀｰ!Q68))</f>
        <v/>
      </c>
      <c r="R79" s="46">
        <f>IF(ﾏｽﾀｰ!$A18="","",IF(ﾏｽﾀｰ!$I18=1,"",ﾏｽﾀｰ!Q18))</f>
        <v>0</v>
      </c>
      <c r="S79" s="46">
        <f>IF(ﾏｽﾀｰ!$A18="","",IF(ﾏｽﾀｰ!$I18=1,"",ﾏｽﾀｰ!R18))</f>
        <v>0</v>
      </c>
      <c r="T79" s="46">
        <f>IF(ﾏｽﾀｰ!$A18="","",IF(ﾏｽﾀｰ!$I18=1,"",ﾏｽﾀｰ!S18))</f>
        <v>0</v>
      </c>
      <c r="U79" s="46">
        <f>IF(ﾏｽﾀｰ!$A18="","",IF(ﾏｽﾀｰ!$I18=1,"",ﾏｽﾀｰ!T18))</f>
        <v>0</v>
      </c>
      <c r="V79" s="46">
        <f>IF(ﾏｽﾀｰ!$A18="","",IF(ﾏｽﾀｰ!$I18=1,"",ﾏｽﾀｰ!U18))</f>
        <v>0</v>
      </c>
      <c r="W79" s="46">
        <f>IF(ﾏｽﾀｰ!$A18="","",IF(ﾏｽﾀｰ!$I18=1,"",ﾏｽﾀｰ!V18))</f>
        <v>0</v>
      </c>
      <c r="X79" s="46" t="str">
        <f>IF(ﾏｽﾀｰ!$A18="","",IF(ﾏｽﾀｰ!$I18=1,"",ﾏｽﾀｰ!W18))</f>
        <v>00000000</v>
      </c>
      <c r="Y79" s="46">
        <f>IF(ﾏｽﾀｰ!$A18="","",IF(ﾏｽﾀｰ!$I18=1,"",ﾏｽﾀｰ!X18))</f>
        <v>0</v>
      </c>
      <c r="Z79" s="46" t="str">
        <f>IF(ﾏｽﾀｰ!$A18="","",IF(ﾏｽﾀｰ!$I18=1,"",ﾏｽﾀｰ!Y18))</f>
        <v>https://www.qkamura.or.jp/</v>
      </c>
    </row>
    <row r="80" spans="1:28" ht="18" customHeight="1" x14ac:dyDescent="0.15">
      <c r="A80" s="17" t="str">
        <f>IF(ﾏｽﾀｰ!$A69="","",IF(ﾏｽﾀｰ!$I69=1,"",ﾏｽﾀｰ!A69))</f>
        <v>0168</v>
      </c>
      <c r="B80" s="17" t="str">
        <f>IF(ﾏｽﾀｰ!$A69="","",IF(ﾏｽﾀｰ!$I69=1,"",ﾏｽﾀｰ!B69))</f>
        <v>06</v>
      </c>
      <c r="C80" s="17" t="str">
        <f>IF(ﾏｽﾀｰ!$A69="","",IF(ﾏｽﾀｰ!$I69=1,"",ﾏｽﾀｰ!C69))</f>
        <v>27</v>
      </c>
      <c r="D80" s="17" t="str">
        <f>IF(ﾏｽﾀｰ!$A69="","",IF(ﾏｽﾀｰ!$I69=1,"",ﾏｽﾀｰ!D69))</f>
        <v>大阪府</v>
      </c>
      <c r="E80" s="17" t="str">
        <f>IF(ﾏｽﾀｰ!$A69="","",IF(ﾏｽﾀｰ!$I69=1,"",ﾏｽﾀｰ!E69))</f>
        <v>04</v>
      </c>
      <c r="F80" s="17" t="str">
        <f>IF(ﾏｽﾀｰ!$A69="","",IF(ﾏｽﾀｰ!$I69=1,"",ﾏｽﾀｰ!F69))</f>
        <v>ワ</v>
      </c>
      <c r="G80" s="18" t="str">
        <f>IF(ﾏｽﾀｰ!$A69="","",IF(ﾏｽﾀｰ!$I69=1,"",ﾏｽﾀｰ!G69))</f>
        <v>ホテルグレイスリー  大阪なんば</v>
      </c>
      <c r="H80" s="18">
        <f>IF(ﾏｽﾀｰ!$A69="","",IF(ﾏｽﾀｰ!$I69=1,"",ﾏｽﾀｰ!H69))</f>
        <v>0</v>
      </c>
      <c r="I80" s="18">
        <f>IF(ﾏｽﾀｰ!$A69="","",IF(ﾏｽﾀｰ!$I69=1,"",ﾏｽﾀｰ!I69))</f>
        <v>0</v>
      </c>
      <c r="J80" s="18">
        <f>IF(ﾏｽﾀｰ!$A69="","",IF(ﾏｽﾀｰ!$I69=1,"",ﾏｽﾀｰ!J69))</f>
        <v>0</v>
      </c>
      <c r="K80" s="18" t="str">
        <f>IF(ﾏｽﾀｰ!$A69="","",IF(ﾏｽﾀｰ!$I69=1,"",ﾏｽﾀｰ!K69))</f>
        <v>大阪市浪速区</v>
      </c>
      <c r="L80" s="18">
        <f>IF(ﾏｽﾀｰ!$A69="","",IF(ﾏｽﾀｰ!$I69=1,"",ﾏｽﾀｰ!L69))</f>
        <v>0</v>
      </c>
      <c r="M80" s="17" t="str">
        <f>IF(ﾏｽﾀｰ!$A69="","",IF(ﾏｽﾀｰ!$I69=1,"",ﾏｽﾀｰ!M69))</f>
        <v>06-7639-9933</v>
      </c>
      <c r="N80" s="17">
        <f>IF(ﾏｽﾀｰ!$A69="","",IF(ﾏｽﾀｰ!$I69=1,"",ﾏｽﾀｰ!N69))</f>
        <v>0</v>
      </c>
      <c r="O80" s="17">
        <f>IF(ﾏｽﾀｰ!$A69="","",IF(ﾏｽﾀｰ!$I69=1,"",ﾏｽﾀｰ!O69))</f>
        <v>0</v>
      </c>
      <c r="P80" s="17" t="str">
        <f>IF(ﾏｽﾀｰ!$A69="","",IF(ﾏｽﾀｰ!$I69=1,"",ﾏｽﾀｰ!P69))</f>
        <v>後</v>
      </c>
      <c r="Q80" s="17" t="str">
        <f>IF(ﾏｽﾀｰ!$A69="","",IF(OR(ﾏｽﾀｰ!$I69=1,ﾏｽﾀｰ!$Q69=0),"",ﾏｽﾀｰ!Q69))</f>
        <v/>
      </c>
      <c r="R80" s="46">
        <f>IF(ﾏｽﾀｰ!$A19="","",IF(ﾏｽﾀｰ!$I19=1,"",ﾏｽﾀｰ!Q19))</f>
        <v>0</v>
      </c>
      <c r="S80" s="46">
        <f>IF(ﾏｽﾀｰ!$A19="","",IF(ﾏｽﾀｰ!$I19=1,"",ﾏｽﾀｰ!R19))</f>
        <v>0</v>
      </c>
      <c r="T80" s="46">
        <f>IF(ﾏｽﾀｰ!$A19="","",IF(ﾏｽﾀｰ!$I19=1,"",ﾏｽﾀｰ!S19))</f>
        <v>0</v>
      </c>
      <c r="U80" s="46">
        <f>IF(ﾏｽﾀｰ!$A19="","",IF(ﾏｽﾀｰ!$I19=1,"",ﾏｽﾀｰ!T19))</f>
        <v>0</v>
      </c>
      <c r="V80" s="46">
        <f>IF(ﾏｽﾀｰ!$A19="","",IF(ﾏｽﾀｰ!$I19=1,"",ﾏｽﾀｰ!U19))</f>
        <v>0</v>
      </c>
      <c r="W80" s="46">
        <f>IF(ﾏｽﾀｰ!$A19="","",IF(ﾏｽﾀｰ!$I19=1,"",ﾏｽﾀｰ!V19))</f>
        <v>0</v>
      </c>
      <c r="X80" s="46" t="str">
        <f>IF(ﾏｽﾀｰ!$A19="","",IF(ﾏｽﾀｰ!$I19=1,"",ﾏｽﾀｰ!W19))</f>
        <v>00000000</v>
      </c>
      <c r="Y80" s="46">
        <f>IF(ﾏｽﾀｰ!$A19="","",IF(ﾏｽﾀｰ!$I19=1,"",ﾏｽﾀｰ!X19))</f>
        <v>0</v>
      </c>
      <c r="Z80" s="46" t="str">
        <f>IF(ﾏｽﾀｰ!$A19="","",IF(ﾏｽﾀｰ!$I19=1,"",ﾏｽﾀｰ!Y19))</f>
        <v>https://www.qkamura.or.jp/</v>
      </c>
    </row>
    <row r="81" spans="1:28" ht="18" customHeight="1" x14ac:dyDescent="0.15">
      <c r="A81" s="17" t="str">
        <f>IF(ﾏｽﾀｰ!$A122="","",IF(ﾏｽﾀｰ!$I122=1,"",ﾏｽﾀｰ!A122))</f>
        <v>0747</v>
      </c>
      <c r="B81" s="17" t="str">
        <f>IF(ﾏｽﾀｰ!$A122="","",IF(ﾏｽﾀｰ!$I122=1,"",ﾏｽﾀｰ!B122))</f>
        <v>06</v>
      </c>
      <c r="C81" s="17" t="str">
        <f>IF(ﾏｽﾀｰ!$A122="","",IF(ﾏｽﾀｰ!$I122=1,"",ﾏｽﾀｰ!C122))</f>
        <v>27</v>
      </c>
      <c r="D81" s="17" t="str">
        <f>IF(ﾏｽﾀｰ!$A122="","",IF(ﾏｽﾀｰ!$I122=1,"",ﾏｽﾀｰ!D122))</f>
        <v>大阪府</v>
      </c>
      <c r="E81" s="17" t="str">
        <f>IF(ﾏｽﾀｰ!$A122="","",IF(ﾏｽﾀｰ!$I122=1,"",ﾏｽﾀｰ!E122))</f>
        <v>03</v>
      </c>
      <c r="F81" s="17" t="str">
        <f>IF(ﾏｽﾀｰ!$A122="","",IF(ﾏｽﾀｰ!$I122=1,"",ﾏｽﾀｰ!F122))</f>
        <v>か</v>
      </c>
      <c r="G81" s="18" t="str">
        <f>IF(ﾏｽﾀｰ!$A122="","",IF(ﾏｽﾀｰ!$I122=1,"",ﾏｽﾀｰ!G122))</f>
        <v>亀の井ホテル  富田林</v>
      </c>
      <c r="H81" s="18">
        <f>IF(ﾏｽﾀｰ!$A122="","",IF(ﾏｽﾀｰ!$I122=1,"",ﾏｽﾀｰ!H122))</f>
        <v>0</v>
      </c>
      <c r="I81" s="18">
        <f>IF(ﾏｽﾀｰ!$A122="","",IF(ﾏｽﾀｰ!$I122=1,"",ﾏｽﾀｰ!I122))</f>
        <v>0</v>
      </c>
      <c r="J81" s="18">
        <f>IF(ﾏｽﾀｰ!$A122="","",IF(ﾏｽﾀｰ!$I122=1,"",ﾏｽﾀｰ!J122))</f>
        <v>0</v>
      </c>
      <c r="K81" s="18" t="str">
        <f>IF(ﾏｽﾀｰ!$A122="","",IF(ﾏｽﾀｰ!$I122=1,"",ﾏｽﾀｰ!K122))</f>
        <v>富田林市</v>
      </c>
      <c r="L81" s="18">
        <f>IF(ﾏｽﾀｰ!$A122="","",IF(ﾏｽﾀｰ!$I122=1,"",ﾏｽﾀｰ!L122))</f>
        <v>0</v>
      </c>
      <c r="M81" s="17" t="str">
        <f>IF(ﾏｽﾀｰ!$A122="","",IF(ﾏｽﾀｰ!$I122=1,"",ﾏｽﾀｰ!M122))</f>
        <v>0721-33-0700</v>
      </c>
      <c r="N81" s="17">
        <f>IF(ﾏｽﾀｰ!$A122="","",IF(ﾏｽﾀｰ!$I122=1,"",ﾏｽﾀｰ!N122))</f>
        <v>0</v>
      </c>
      <c r="O81" s="17">
        <f>IF(ﾏｽﾀｰ!$A122="","",IF(ﾏｽﾀｰ!$I122=1,"",ﾏｽﾀｰ!O122))</f>
        <v>0</v>
      </c>
      <c r="P81" s="17" t="str">
        <f>IF(ﾏｽﾀｰ!$A122="","",IF(ﾏｽﾀｰ!$I122=1,"",ﾏｽﾀｰ!P122))</f>
        <v>後</v>
      </c>
      <c r="Q81" s="17" t="str">
        <f>IF(ﾏｽﾀｰ!$A122="","",IF(OR(ﾏｽﾀｰ!$I122=1,ﾏｽﾀｰ!$Q122=0),"",ﾏｽﾀｰ!Q122))</f>
        <v/>
      </c>
      <c r="R81" s="46">
        <f>IF(ﾏｽﾀｰ!$A79="","",IF(ﾏｽﾀｰ!$I79=1,"",ﾏｽﾀｰ!Q79))</f>
        <v>0</v>
      </c>
      <c r="S81" s="46">
        <f>IF(ﾏｽﾀｰ!$A79="","",IF(ﾏｽﾀｰ!$I79=1,"",ﾏｽﾀｰ!R79))</f>
        <v>0</v>
      </c>
      <c r="T81" s="46">
        <f>IF(ﾏｽﾀｰ!$A79="","",IF(ﾏｽﾀｰ!$I79=1,"",ﾏｽﾀｰ!S79))</f>
        <v>0</v>
      </c>
      <c r="U81" s="46">
        <f>IF(ﾏｽﾀｰ!$A79="","",IF(ﾏｽﾀｰ!$I79=1,"",ﾏｽﾀｰ!T79))</f>
        <v>0</v>
      </c>
      <c r="V81" s="46">
        <f>IF(ﾏｽﾀｰ!$A79="","",IF(ﾏｽﾀｰ!$I79=1,"",ﾏｽﾀｰ!U79))</f>
        <v>0</v>
      </c>
      <c r="W81" s="46">
        <f>IF(ﾏｽﾀｰ!$A79="","",IF(ﾏｽﾀｰ!$I79=1,"",ﾏｽﾀｰ!V79))</f>
        <v>0</v>
      </c>
      <c r="X81" s="46" t="str">
        <f>IF(ﾏｽﾀｰ!$A79="","",IF(ﾏｽﾀｰ!$I79=1,"",ﾏｽﾀｰ!W79))</f>
        <v>00000000</v>
      </c>
      <c r="Y81" s="46">
        <f>IF(ﾏｽﾀｰ!$A79="","",IF(ﾏｽﾀｰ!$I79=1,"",ﾏｽﾀｰ!X79))</f>
        <v>0</v>
      </c>
      <c r="Z81" s="46" t="str">
        <f>IF(ﾏｽﾀｰ!$A79="","",IF(ﾏｽﾀｰ!$I79=1,"",ﾏｽﾀｰ!Y79))</f>
        <v>http://whg-hotels.jp/</v>
      </c>
    </row>
    <row r="82" spans="1:28" ht="18" customHeight="1" x14ac:dyDescent="0.15">
      <c r="A82" s="17" t="str">
        <f>IF(ﾏｽﾀｰ!$A22="","",IF(ﾏｽﾀｰ!$I22=1,"",ﾏｽﾀｰ!A22))</f>
        <v>0059</v>
      </c>
      <c r="B82" s="17" t="str">
        <f>IF(ﾏｽﾀｰ!$A22="","",IF(ﾏｽﾀｰ!$I22=1,"",ﾏｽﾀｰ!B22))</f>
        <v>06</v>
      </c>
      <c r="C82" s="17" t="str">
        <f>IF(ﾏｽﾀｰ!$A22="","",IF(ﾏｽﾀｰ!$I22=1,"",ﾏｽﾀｰ!C22))</f>
        <v>28</v>
      </c>
      <c r="D82" s="17" t="str">
        <f>IF(ﾏｽﾀｰ!$A22="","",IF(ﾏｽﾀｰ!$I22=1,"",ﾏｽﾀｰ!D22))</f>
        <v>兵庫県</v>
      </c>
      <c r="E82" s="17" t="str">
        <f>IF(ﾏｽﾀｰ!$A22="","",IF(ﾏｽﾀｰ!$I22=1,"",ﾏｽﾀｰ!E22))</f>
        <v>01</v>
      </c>
      <c r="F82" s="17" t="str">
        <f>IF(ﾏｽﾀｰ!$A22="","",IF(ﾏｽﾀｰ!$I22=1,"",ﾏｽﾀｰ!F22))</f>
        <v>休</v>
      </c>
      <c r="G82" s="18" t="str">
        <f>IF(ﾏｽﾀｰ!$A22="","",IF(ﾏｽﾀｰ!$I22=1,"",ﾏｽﾀｰ!G22))</f>
        <v>休暇村  南淡路</v>
      </c>
      <c r="H82" s="18">
        <f>IF(ﾏｽﾀｰ!$A22="","",IF(ﾏｽﾀｰ!$I22=1,"",ﾏｽﾀｰ!H22))</f>
        <v>0</v>
      </c>
      <c r="I82" s="18">
        <f>IF(ﾏｽﾀｰ!$A22="","",IF(ﾏｽﾀｰ!$I22=1,"",ﾏｽﾀｰ!I22))</f>
        <v>0</v>
      </c>
      <c r="J82" s="18">
        <f>IF(ﾏｽﾀｰ!$A22="","",IF(ﾏｽﾀｰ!$I22=1,"",ﾏｽﾀｰ!J22))</f>
        <v>0</v>
      </c>
      <c r="K82" s="18" t="str">
        <f>IF(ﾏｽﾀｰ!$A22="","",IF(ﾏｽﾀｰ!$I22=1,"",ﾏｽﾀｰ!K22))</f>
        <v>南あわじ市</v>
      </c>
      <c r="L82" s="18">
        <f>IF(ﾏｽﾀｰ!$A22="","",IF(ﾏｽﾀｰ!$I22=1,"",ﾏｽﾀｰ!L22))</f>
        <v>0</v>
      </c>
      <c r="M82" s="17" t="str">
        <f>IF(ﾏｽﾀｰ!$A22="","",IF(ﾏｽﾀｰ!$I22=1,"",ﾏｽﾀｰ!M22))</f>
        <v>0799-52-0291</v>
      </c>
      <c r="N82" s="17">
        <f>IF(ﾏｽﾀｰ!$A22="","",IF(ﾏｽﾀｰ!$I22=1,"",ﾏｽﾀｰ!N22))</f>
        <v>0</v>
      </c>
      <c r="O82" s="17">
        <f>IF(ﾏｽﾀｰ!$A22="","",IF(ﾏｽﾀｰ!$I22=1,"",ﾏｽﾀｰ!O22))</f>
        <v>0</v>
      </c>
      <c r="P82" s="17" t="str">
        <f>IF(ﾏｽﾀｰ!$A22="","",IF(ﾏｽﾀｰ!$I22=1,"",ﾏｽﾀｰ!P22))</f>
        <v>前</v>
      </c>
      <c r="Q82" s="17" t="str">
        <f>IF(ﾏｽﾀｰ!$A22="","",IF(OR(ﾏｽﾀｰ!$I22=1,ﾏｽﾀｰ!$Q22=0),"",ﾏｽﾀｰ!Q22))</f>
        <v/>
      </c>
      <c r="R82" s="46">
        <f>IF(ﾏｽﾀｰ!$A54="","",IF(ﾏｽﾀｰ!$I54=1,"",ﾏｽﾀｰ!Q54))</f>
        <v>0</v>
      </c>
      <c r="S82" s="46">
        <f>IF(ﾏｽﾀｰ!$A54="","",IF(ﾏｽﾀｰ!$I54=1,"",ﾏｽﾀｰ!R54))</f>
        <v>0</v>
      </c>
      <c r="T82" s="46">
        <f>IF(ﾏｽﾀｰ!$A54="","",IF(ﾏｽﾀｰ!$I54=1,"",ﾏｽﾀｰ!S54))</f>
        <v>0</v>
      </c>
      <c r="U82" s="46">
        <f>IF(ﾏｽﾀｰ!$A54="","",IF(ﾏｽﾀｰ!$I54=1,"",ﾏｽﾀｰ!T54))</f>
        <v>0</v>
      </c>
      <c r="V82" s="46">
        <f>IF(ﾏｽﾀｰ!$A54="","",IF(ﾏｽﾀｰ!$I54=1,"",ﾏｽﾀｰ!U54))</f>
        <v>0</v>
      </c>
      <c r="W82" s="46">
        <f>IF(ﾏｽﾀｰ!$A54="","",IF(ﾏｽﾀｰ!$I54=1,"",ﾏｽﾀｰ!V54))</f>
        <v>0</v>
      </c>
      <c r="X82" s="46" t="str">
        <f>IF(ﾏｽﾀｰ!$A54="","",IF(ﾏｽﾀｰ!$I54=1,"",ﾏｽﾀｰ!W54))</f>
        <v>00000000</v>
      </c>
      <c r="Y82" s="46">
        <f>IF(ﾏｽﾀｰ!$A54="","",IF(ﾏｽﾀｰ!$I54=1,"",ﾏｽﾀｰ!X54))</f>
        <v>0</v>
      </c>
      <c r="Z82" s="46" t="str">
        <f>IF(ﾏｽﾀｰ!$A54="","",IF(ﾏｽﾀｰ!$I54=1,"",ﾏｽﾀｰ!Y54))</f>
        <v>http://whg-hotels.jp/</v>
      </c>
      <c r="AB82" s="22"/>
    </row>
    <row r="83" spans="1:28" ht="18" customHeight="1" x14ac:dyDescent="0.15">
      <c r="A83" s="17" t="str">
        <f>IF(ﾏｽﾀｰ!$A23="","",IF(ﾏｽﾀｰ!$I23=1,"",ﾏｽﾀｰ!A23))</f>
        <v>0060</v>
      </c>
      <c r="B83" s="17" t="str">
        <f>IF(ﾏｽﾀｰ!$A23="","",IF(ﾏｽﾀｰ!$I23=1,"",ﾏｽﾀｰ!B23))</f>
        <v>06</v>
      </c>
      <c r="C83" s="17" t="str">
        <f>IF(ﾏｽﾀｰ!$A23="","",IF(ﾏｽﾀｰ!$I23=1,"",ﾏｽﾀｰ!C23))</f>
        <v>28</v>
      </c>
      <c r="D83" s="17" t="str">
        <f>IF(ﾏｽﾀｰ!$A23="","",IF(ﾏｽﾀｰ!$I23=1,"",ﾏｽﾀｰ!D23))</f>
        <v>兵庫県</v>
      </c>
      <c r="E83" s="17" t="str">
        <f>IF(ﾏｽﾀｰ!$A23="","",IF(ﾏｽﾀｰ!$I23=1,"",ﾏｽﾀｰ!E23))</f>
        <v>01</v>
      </c>
      <c r="F83" s="17" t="str">
        <f>IF(ﾏｽﾀｰ!$A23="","",IF(ﾏｽﾀｰ!$I23=1,"",ﾏｽﾀｰ!F23))</f>
        <v>休</v>
      </c>
      <c r="G83" s="18" t="str">
        <f>IF(ﾏｽﾀｰ!$A23="","",IF(ﾏｽﾀｰ!$I23=1,"",ﾏｽﾀｰ!G23))</f>
        <v>休暇村  竹野海岸</v>
      </c>
      <c r="H83" s="18">
        <f>IF(ﾏｽﾀｰ!$A23="","",IF(ﾏｽﾀｰ!$I23=1,"",ﾏｽﾀｰ!H23))</f>
        <v>0</v>
      </c>
      <c r="I83" s="18">
        <f>IF(ﾏｽﾀｰ!$A23="","",IF(ﾏｽﾀｰ!$I23=1,"",ﾏｽﾀｰ!I23))</f>
        <v>0</v>
      </c>
      <c r="J83" s="18">
        <f>IF(ﾏｽﾀｰ!$A23="","",IF(ﾏｽﾀｰ!$I23=1,"",ﾏｽﾀｰ!J23))</f>
        <v>0</v>
      </c>
      <c r="K83" s="18" t="str">
        <f>IF(ﾏｽﾀｰ!$A23="","",IF(ﾏｽﾀｰ!$I23=1,"",ﾏｽﾀｰ!K23))</f>
        <v>豊岡市</v>
      </c>
      <c r="L83" s="18">
        <f>IF(ﾏｽﾀｰ!$A23="","",IF(ﾏｽﾀｰ!$I23=1,"",ﾏｽﾀｰ!L23))</f>
        <v>0</v>
      </c>
      <c r="M83" s="17" t="str">
        <f>IF(ﾏｽﾀｰ!$A23="","",IF(ﾏｽﾀｰ!$I23=1,"",ﾏｽﾀｰ!M23))</f>
        <v>0796-47-1511</v>
      </c>
      <c r="N83" s="17">
        <f>IF(ﾏｽﾀｰ!$A23="","",IF(ﾏｽﾀｰ!$I23=1,"",ﾏｽﾀｰ!N23))</f>
        <v>0</v>
      </c>
      <c r="O83" s="17">
        <f>IF(ﾏｽﾀｰ!$A23="","",IF(ﾏｽﾀｰ!$I23=1,"",ﾏｽﾀｰ!O23))</f>
        <v>0</v>
      </c>
      <c r="P83" s="17" t="str">
        <f>IF(ﾏｽﾀｰ!$A23="","",IF(ﾏｽﾀｰ!$I23=1,"",ﾏｽﾀｰ!P23))</f>
        <v>前</v>
      </c>
      <c r="Q83" s="17" t="str">
        <f>IF(ﾏｽﾀｰ!$A23="","",IF(OR(ﾏｽﾀｰ!$I23=1,ﾏｽﾀｰ!$Q23=0),"",ﾏｽﾀｰ!Q23))</f>
        <v/>
      </c>
      <c r="R83" s="46">
        <f>IF(ﾏｽﾀｰ!$A93="","",IF(ﾏｽﾀｰ!$I93=1,"",ﾏｽﾀｰ!Q93))</f>
        <v>0</v>
      </c>
      <c r="S83" s="46">
        <f>IF(ﾏｽﾀｰ!$A93="","",IF(ﾏｽﾀｰ!$I93=1,"",ﾏｽﾀｰ!R93))</f>
        <v>0</v>
      </c>
      <c r="T83" s="46">
        <f>IF(ﾏｽﾀｰ!$A93="","",IF(ﾏｽﾀｰ!$I93=1,"",ﾏｽﾀｰ!S93))</f>
        <v>0</v>
      </c>
      <c r="U83" s="46">
        <f>IF(ﾏｽﾀｰ!$A93="","",IF(ﾏｽﾀｰ!$I93=1,"",ﾏｽﾀｰ!T93))</f>
        <v>0</v>
      </c>
      <c r="V83" s="46">
        <f>IF(ﾏｽﾀｰ!$A93="","",IF(ﾏｽﾀｰ!$I93=1,"",ﾏｽﾀｰ!U93))</f>
        <v>0</v>
      </c>
      <c r="W83" s="46">
        <f>IF(ﾏｽﾀｰ!$A93="","",IF(ﾏｽﾀｰ!$I93=1,"",ﾏｽﾀｰ!V93))</f>
        <v>0</v>
      </c>
      <c r="X83" s="46" t="str">
        <f>IF(ﾏｽﾀｰ!$A93="","",IF(ﾏｽﾀｰ!$I93=1,"",ﾏｽﾀｰ!W93))</f>
        <v>00000000</v>
      </c>
      <c r="Y83" s="46">
        <f>IF(ﾏｽﾀｰ!$A93="","",IF(ﾏｽﾀｰ!$I93=1,"",ﾏｽﾀｰ!X93))</f>
        <v>0</v>
      </c>
      <c r="Z83" s="46" t="str">
        <f>IF(ﾏｽﾀｰ!$A93="","",IF(ﾏｽﾀｰ!$I93=1,"",ﾏｽﾀｰ!Y93))</f>
        <v>http://www.kinrou.or.jp/</v>
      </c>
      <c r="AB83" s="22"/>
    </row>
    <row r="84" spans="1:28" ht="18" customHeight="1" x14ac:dyDescent="0.15">
      <c r="A84" s="17" t="str">
        <f>IF(ﾏｽﾀｰ!$A67="","",IF(ﾏｽﾀｰ!$I67=1,"",ﾏｽﾀｰ!A67))</f>
        <v>0166</v>
      </c>
      <c r="B84" s="17" t="str">
        <f>IF(ﾏｽﾀｰ!$A67="","",IF(ﾏｽﾀｰ!$I67=1,"",ﾏｽﾀｰ!B67))</f>
        <v>06</v>
      </c>
      <c r="C84" s="17" t="str">
        <f>IF(ﾏｽﾀｰ!$A67="","",IF(ﾏｽﾀｰ!$I67=1,"",ﾏｽﾀｰ!C67))</f>
        <v>28</v>
      </c>
      <c r="D84" s="17" t="str">
        <f>IF(ﾏｽﾀｰ!$A67="","",IF(ﾏｽﾀｰ!$I67=1,"",ﾏｽﾀｰ!D67))</f>
        <v>兵庫県</v>
      </c>
      <c r="E84" s="17" t="str">
        <f>IF(ﾏｽﾀｰ!$A67="","",IF(ﾏｽﾀｰ!$I67=1,"",ﾏｽﾀｰ!E67))</f>
        <v>04</v>
      </c>
      <c r="F84" s="17" t="str">
        <f>IF(ﾏｽﾀｰ!$A67="","",IF(ﾏｽﾀｰ!$I67=1,"",ﾏｽﾀｰ!F67))</f>
        <v>ワ</v>
      </c>
      <c r="G84" s="18" t="str">
        <f>IF(ﾏｽﾀｰ!$A67="","",IF(ﾏｽﾀｰ!$I67=1,"",ﾏｽﾀｰ!G67))</f>
        <v>宝塚  ワシントンホテル</v>
      </c>
      <c r="H84" s="18">
        <f>IF(ﾏｽﾀｰ!$A67="","",IF(ﾏｽﾀｰ!$I67=1,"",ﾏｽﾀｰ!H67))</f>
        <v>0</v>
      </c>
      <c r="I84" s="18">
        <f>IF(ﾏｽﾀｰ!$A67="","",IF(ﾏｽﾀｰ!$I67=1,"",ﾏｽﾀｰ!I67))</f>
        <v>0</v>
      </c>
      <c r="J84" s="18">
        <f>IF(ﾏｽﾀｰ!$A67="","",IF(ﾏｽﾀｰ!$I67=1,"",ﾏｽﾀｰ!J67))</f>
        <v>0</v>
      </c>
      <c r="K84" s="18" t="str">
        <f>IF(ﾏｽﾀｰ!$A67="","",IF(ﾏｽﾀｰ!$I67=1,"",ﾏｽﾀｰ!K67))</f>
        <v>宝塚市</v>
      </c>
      <c r="L84" s="18">
        <f>IF(ﾏｽﾀｰ!$A67="","",IF(ﾏｽﾀｰ!$I67=1,"",ﾏｽﾀｰ!L67))</f>
        <v>0</v>
      </c>
      <c r="M84" s="17" t="str">
        <f>IF(ﾏｽﾀｰ!$A67="","",IF(ﾏｽﾀｰ!$I67=1,"",ﾏｽﾀｰ!M67))</f>
        <v>0797-87-1771</v>
      </c>
      <c r="N84" s="17">
        <f>IF(ﾏｽﾀｰ!$A67="","",IF(ﾏｽﾀｰ!$I67=1,"",ﾏｽﾀｰ!N67))</f>
        <v>0</v>
      </c>
      <c r="O84" s="17">
        <f>IF(ﾏｽﾀｰ!$A67="","",IF(ﾏｽﾀｰ!$I67=1,"",ﾏｽﾀｰ!O67))</f>
        <v>0</v>
      </c>
      <c r="P84" s="17" t="str">
        <f>IF(ﾏｽﾀｰ!$A67="","",IF(ﾏｽﾀｰ!$I67=1,"",ﾏｽﾀｰ!P67))</f>
        <v>後</v>
      </c>
      <c r="Q84" s="17" t="str">
        <f>IF(ﾏｽﾀｰ!$A67="","",IF(OR(ﾏｽﾀｰ!$I67=1,ﾏｽﾀｰ!$Q67=0),"",ﾏｽﾀｰ!Q67))</f>
        <v/>
      </c>
      <c r="R84" s="46">
        <f>IF(ﾏｽﾀｰ!$A143="","",IF(ﾏｽﾀｰ!$I143=1,"",ﾏｽﾀｰ!Q143))</f>
        <v>0</v>
      </c>
      <c r="S84" s="46">
        <f>IF(ﾏｽﾀｰ!$A143="","",IF(ﾏｽﾀｰ!$I143=1,"",ﾏｽﾀｰ!R143))</f>
        <v>0</v>
      </c>
      <c r="T84" s="46">
        <f>IF(ﾏｽﾀｰ!$A143="","",IF(ﾏｽﾀｰ!$I143=1,"",ﾏｽﾀｰ!S143))</f>
        <v>0</v>
      </c>
      <c r="U84" s="46">
        <f>IF(ﾏｽﾀｰ!$A143="","",IF(ﾏｽﾀｰ!$I143=1,"",ﾏｽﾀｰ!T143))</f>
        <v>0</v>
      </c>
      <c r="V84" s="46">
        <f>IF(ﾏｽﾀｰ!$A143="","",IF(ﾏｽﾀｰ!$I143=1,"",ﾏｽﾀｰ!U143))</f>
        <v>0</v>
      </c>
      <c r="W84" s="46" t="str">
        <f>IF(ﾏｽﾀｰ!$A143="","",IF(ﾏｽﾀｰ!$I143=1,"",ﾏｽﾀｰ!V143))</f>
        <v>00000000</v>
      </c>
      <c r="X84" s="46">
        <f>IF(ﾏｽﾀｰ!$A143="","",IF(ﾏｽﾀｰ!$I143=1,"",ﾏｽﾀｰ!W143))</f>
        <v>0</v>
      </c>
      <c r="Y84" s="46">
        <f>IF(ﾏｽﾀｰ!$A143="","",IF(ﾏｽﾀｰ!$I143=1,"",ﾏｽﾀｰ!X143))</f>
        <v>0</v>
      </c>
      <c r="Z84" s="46" t="str">
        <f>IF(ﾏｽﾀｰ!$A143="","",IF(ﾏｽﾀｰ!$I143=1,"",ﾏｽﾀｰ!Y143))</f>
        <v>https://kamenoi-hotels.com/</v>
      </c>
    </row>
    <row r="85" spans="1:28" ht="18" customHeight="1" x14ac:dyDescent="0.15">
      <c r="A85" s="17" t="str">
        <f>IF(ﾏｽﾀｰ!$A125="","",IF(ﾏｽﾀｰ!$I125=1,"",ﾏｽﾀｰ!A125))</f>
        <v>0752</v>
      </c>
      <c r="B85" s="17" t="str">
        <f>IF(ﾏｽﾀｰ!$A125="","",IF(ﾏｽﾀｰ!$I125=1,"",ﾏｽﾀｰ!B125))</f>
        <v>06</v>
      </c>
      <c r="C85" s="17" t="str">
        <f>IF(ﾏｽﾀｰ!$A125="","",IF(ﾏｽﾀｰ!$I125=1,"",ﾏｽﾀｰ!C125))</f>
        <v>28</v>
      </c>
      <c r="D85" s="17" t="str">
        <f>IF(ﾏｽﾀｰ!$A125="","",IF(ﾏｽﾀｰ!$I125=1,"",ﾏｽﾀｰ!D125))</f>
        <v>兵庫県</v>
      </c>
      <c r="E85" s="17" t="str">
        <f>IF(ﾏｽﾀｰ!$A125="","",IF(ﾏｽﾀｰ!$I125=1,"",ﾏｽﾀｰ!E125))</f>
        <v>03</v>
      </c>
      <c r="F85" s="17" t="str">
        <f>IF(ﾏｽﾀｰ!$A125="","",IF(ﾏｽﾀｰ!$I125=1,"",ﾏｽﾀｰ!F125))</f>
        <v>か</v>
      </c>
      <c r="G85" s="18" t="str">
        <f>IF(ﾏｽﾀｰ!$A125="","",IF(ﾏｽﾀｰ!$I125=1,"",ﾏｽﾀｰ!G125))</f>
        <v>亀の井ホテル  有馬</v>
      </c>
      <c r="H85" s="18">
        <f>IF(ﾏｽﾀｰ!$A125="","",IF(ﾏｽﾀｰ!$I125=1,"",ﾏｽﾀｰ!H125))</f>
        <v>0</v>
      </c>
      <c r="I85" s="18">
        <f>IF(ﾏｽﾀｰ!$A125="","",IF(ﾏｽﾀｰ!$I125=1,"",ﾏｽﾀｰ!I125))</f>
        <v>0</v>
      </c>
      <c r="J85" s="18">
        <f>IF(ﾏｽﾀｰ!$A125="","",IF(ﾏｽﾀｰ!$I125=1,"",ﾏｽﾀｰ!J125))</f>
        <v>0</v>
      </c>
      <c r="K85" s="18" t="str">
        <f>IF(ﾏｽﾀｰ!$A125="","",IF(ﾏｽﾀｰ!$I125=1,"",ﾏｽﾀｰ!K125))</f>
        <v>神戸市</v>
      </c>
      <c r="L85" s="18">
        <f>IF(ﾏｽﾀｰ!$A125="","",IF(ﾏｽﾀｰ!$I125=1,"",ﾏｽﾀｰ!L125))</f>
        <v>0</v>
      </c>
      <c r="M85" s="17" t="str">
        <f>IF(ﾏｽﾀｰ!$A125="","",IF(ﾏｽﾀｰ!$I125=1,"",ﾏｽﾀｰ!M125))</f>
        <v>078-904-0951</v>
      </c>
      <c r="N85" s="17">
        <f>IF(ﾏｽﾀｰ!$A125="","",IF(ﾏｽﾀｰ!$I125=1,"",ﾏｽﾀｰ!N125))</f>
        <v>0</v>
      </c>
      <c r="O85" s="17">
        <f>IF(ﾏｽﾀｰ!$A125="","",IF(ﾏｽﾀｰ!$I125=1,"",ﾏｽﾀｰ!O125))</f>
        <v>0</v>
      </c>
      <c r="P85" s="17" t="str">
        <f>IF(ﾏｽﾀｰ!$A125="","",IF(ﾏｽﾀｰ!$I125=1,"",ﾏｽﾀｰ!P125))</f>
        <v>後</v>
      </c>
      <c r="Q85" s="17" t="str">
        <f>IF(ﾏｽﾀｰ!$A125="","",IF(OR(ﾏｽﾀｰ!$I125=1,ﾏｽﾀｰ!$Q125=0),"",ﾏｽﾀｰ!Q125))</f>
        <v/>
      </c>
    </row>
    <row r="86" spans="1:28" ht="18" customHeight="1" x14ac:dyDescent="0.15">
      <c r="A86" s="17" t="str">
        <f>IF(ﾏｽﾀｰ!$A126="","",IF(ﾏｽﾀｰ!$I126=1,"",ﾏｽﾀｰ!A126))</f>
        <v>0753</v>
      </c>
      <c r="B86" s="17" t="str">
        <f>IF(ﾏｽﾀｰ!$A126="","",IF(ﾏｽﾀｰ!$I126=1,"",ﾏｽﾀｰ!B126))</f>
        <v>06</v>
      </c>
      <c r="C86" s="17" t="str">
        <f>IF(ﾏｽﾀｰ!$A126="","",IF(ﾏｽﾀｰ!$I126=1,"",ﾏｽﾀｰ!C126))</f>
        <v>28</v>
      </c>
      <c r="D86" s="17" t="str">
        <f>IF(ﾏｽﾀｰ!$A126="","",IF(ﾏｽﾀｰ!$I126=1,"",ﾏｽﾀｰ!D126))</f>
        <v>兵庫県</v>
      </c>
      <c r="E86" s="17" t="str">
        <f>IF(ﾏｽﾀｰ!$A126="","",IF(ﾏｽﾀｰ!$I126=1,"",ﾏｽﾀｰ!E126))</f>
        <v>03</v>
      </c>
      <c r="F86" s="17" t="str">
        <f>IF(ﾏｽﾀｰ!$A126="","",IF(ﾏｽﾀｰ!$I126=1,"",ﾏｽﾀｰ!F126))</f>
        <v>か</v>
      </c>
      <c r="G86" s="18" t="str">
        <f>IF(ﾏｽﾀｰ!$A126="","",IF(ﾏｽﾀｰ!$I126=1,"",ﾏｽﾀｰ!G126))</f>
        <v>亀の井ホテル  赤穂</v>
      </c>
      <c r="H86" s="18">
        <f>IF(ﾏｽﾀｰ!$A126="","",IF(ﾏｽﾀｰ!$I126=1,"",ﾏｽﾀｰ!H126))</f>
        <v>0</v>
      </c>
      <c r="I86" s="18">
        <f>IF(ﾏｽﾀｰ!$A126="","",IF(ﾏｽﾀｰ!$I126=1,"",ﾏｽﾀｰ!I126))</f>
        <v>0</v>
      </c>
      <c r="J86" s="18">
        <f>IF(ﾏｽﾀｰ!$A126="","",IF(ﾏｽﾀｰ!$I126=1,"",ﾏｽﾀｰ!J126))</f>
        <v>0</v>
      </c>
      <c r="K86" s="18" t="str">
        <f>IF(ﾏｽﾀｰ!$A126="","",IF(ﾏｽﾀｰ!$I126=1,"",ﾏｽﾀｰ!K126))</f>
        <v>赤穂市</v>
      </c>
      <c r="L86" s="18">
        <f>IF(ﾏｽﾀｰ!$A126="","",IF(ﾏｽﾀｰ!$I126=1,"",ﾏｽﾀｰ!L126))</f>
        <v>0</v>
      </c>
      <c r="M86" s="17" t="str">
        <f>IF(ﾏｽﾀｰ!$A126="","",IF(ﾏｽﾀｰ!$I126=1,"",ﾏｽﾀｰ!M126))</f>
        <v>0791-43-7501</v>
      </c>
      <c r="N86" s="17">
        <f>IF(ﾏｽﾀｰ!$A126="","",IF(ﾏｽﾀｰ!$I126=1,"",ﾏｽﾀｰ!N126))</f>
        <v>0</v>
      </c>
      <c r="O86" s="17">
        <f>IF(ﾏｽﾀｰ!$A126="","",IF(ﾏｽﾀｰ!$I126=1,"",ﾏｽﾀｰ!O126))</f>
        <v>0</v>
      </c>
      <c r="P86" s="17" t="str">
        <f>IF(ﾏｽﾀｰ!$A126="","",IF(ﾏｽﾀｰ!$I126=1,"",ﾏｽﾀｰ!P126))</f>
        <v>後</v>
      </c>
      <c r="Q86" s="17" t="str">
        <f>IF(ﾏｽﾀｰ!$A126="","",IF(OR(ﾏｽﾀｰ!$I126=1,ﾏｽﾀｰ!$Q126=0),"",ﾏｽﾀｰ!Q126))</f>
        <v/>
      </c>
    </row>
    <row r="87" spans="1:28" ht="18" customHeight="1" x14ac:dyDescent="0.15">
      <c r="A87" s="17" t="str">
        <f>IF(ﾏｽﾀｰ!$A127="","",IF(ﾏｽﾀｰ!$I127=1,"",ﾏｽﾀｰ!A127))</f>
        <v>0754</v>
      </c>
      <c r="B87" s="17" t="str">
        <f>IF(ﾏｽﾀｰ!$A127="","",IF(ﾏｽﾀｰ!$I127=1,"",ﾏｽﾀｰ!B127))</f>
        <v>06</v>
      </c>
      <c r="C87" s="17" t="str">
        <f>IF(ﾏｽﾀｰ!$A127="","",IF(ﾏｽﾀｰ!$I127=1,"",ﾏｽﾀｰ!C127))</f>
        <v>28</v>
      </c>
      <c r="D87" s="17" t="str">
        <f>IF(ﾏｽﾀｰ!$A127="","",IF(ﾏｽﾀｰ!$I127=1,"",ﾏｽﾀｰ!D127))</f>
        <v>兵庫県</v>
      </c>
      <c r="E87" s="17" t="str">
        <f>IF(ﾏｽﾀｰ!$A127="","",IF(ﾏｽﾀｰ!$I127=1,"",ﾏｽﾀｰ!E127))</f>
        <v>03</v>
      </c>
      <c r="F87" s="17" t="str">
        <f>IF(ﾏｽﾀｰ!$A127="","",IF(ﾏｽﾀｰ!$I127=1,"",ﾏｽﾀｰ!F127))</f>
        <v>か</v>
      </c>
      <c r="G87" s="18" t="str">
        <f>IF(ﾏｽﾀｰ!$A127="","",IF(ﾏｽﾀｰ!$I127=1,"",ﾏｽﾀｰ!G127))</f>
        <v>亀の井ホテル  淡路島</v>
      </c>
      <c r="H87" s="18">
        <f>IF(ﾏｽﾀｰ!$A127="","",IF(ﾏｽﾀｰ!$I127=1,"",ﾏｽﾀｰ!H127))</f>
        <v>0</v>
      </c>
      <c r="I87" s="18">
        <f>IF(ﾏｽﾀｰ!$A127="","",IF(ﾏｽﾀｰ!$I127=1,"",ﾏｽﾀｰ!I127))</f>
        <v>0</v>
      </c>
      <c r="J87" s="18">
        <f>IF(ﾏｽﾀｰ!$A127="","",IF(ﾏｽﾀｰ!$I127=1,"",ﾏｽﾀｰ!J127))</f>
        <v>0</v>
      </c>
      <c r="K87" s="18" t="str">
        <f>IF(ﾏｽﾀｰ!$A127="","",IF(ﾏｽﾀｰ!$I127=1,"",ﾏｽﾀｰ!K127))</f>
        <v>淡路市</v>
      </c>
      <c r="L87" s="18">
        <f>IF(ﾏｽﾀｰ!$A127="","",IF(ﾏｽﾀｰ!$I127=1,"",ﾏｽﾀｰ!L127))</f>
        <v>0</v>
      </c>
      <c r="M87" s="17" t="str">
        <f>IF(ﾏｽﾀｰ!$A127="","",IF(ﾏｽﾀｰ!$I127=1,"",ﾏｽﾀｰ!M127))</f>
        <v>0799-82-1073</v>
      </c>
      <c r="N87" s="17">
        <f>IF(ﾏｽﾀｰ!$A127="","",IF(ﾏｽﾀｰ!$I127=1,"",ﾏｽﾀｰ!N127))</f>
        <v>0</v>
      </c>
      <c r="O87" s="17">
        <f>IF(ﾏｽﾀｰ!$A127="","",IF(ﾏｽﾀｰ!$I127=1,"",ﾏｽﾀｰ!O127))</f>
        <v>0</v>
      </c>
      <c r="P87" s="17" t="str">
        <f>IF(ﾏｽﾀｰ!$A127="","",IF(ﾏｽﾀｰ!$I127=1,"",ﾏｽﾀｰ!P127))</f>
        <v>後</v>
      </c>
      <c r="Q87" s="17" t="str">
        <f>IF(ﾏｽﾀｰ!$A127="","",IF(OR(ﾏｽﾀｰ!$I127=1,ﾏｽﾀｰ!$Q127=0),"",ﾏｽﾀｰ!Q127))</f>
        <v/>
      </c>
    </row>
    <row r="88" spans="1:28" ht="18" customHeight="1" x14ac:dyDescent="0.15">
      <c r="A88" s="17" t="str">
        <f>IF(ﾏｽﾀｰ!$A89="","",IF(ﾏｽﾀｰ!$I89=1,"",ﾏｽﾀｰ!A89))</f>
        <v>0199</v>
      </c>
      <c r="B88" s="17" t="str">
        <f>IF(ﾏｽﾀｰ!$A89="","",IF(ﾏｽﾀｰ!$I89=1,"",ﾏｽﾀｰ!B89))</f>
        <v>06</v>
      </c>
      <c r="C88" s="17" t="str">
        <f>IF(ﾏｽﾀｰ!$A89="","",IF(ﾏｽﾀｰ!$I89=1,"",ﾏｽﾀｰ!C89))</f>
        <v>29</v>
      </c>
      <c r="D88" s="17" t="str">
        <f>IF(ﾏｽﾀｰ!$A89="","",IF(ﾏｽﾀｰ!$I89=1,"",ﾏｽﾀｰ!D89))</f>
        <v>奈良県</v>
      </c>
      <c r="E88" s="17" t="str">
        <f>IF(ﾏｽﾀｰ!$A89="","",IF(ﾏｽﾀｰ!$I89=1,"",ﾏｽﾀｰ!E89))</f>
        <v>05</v>
      </c>
      <c r="F88" s="17" t="str">
        <f>IF(ﾏｽﾀｰ!$A89="","",IF(ﾏｽﾀｰ!$I89=1,"",ﾏｽﾀｰ!F89))</f>
        <v>ワ</v>
      </c>
      <c r="G88" s="18" t="str">
        <f>IF(ﾏｽﾀｰ!$A89="","",IF(ﾏｽﾀｰ!$I89=1,"",ﾏｽﾀｰ!G89))</f>
        <v>奈良  ワシントンホテルプラザ</v>
      </c>
      <c r="H88" s="18">
        <f>IF(ﾏｽﾀｰ!$A89="","",IF(ﾏｽﾀｰ!$I89=1,"",ﾏｽﾀｰ!H89))</f>
        <v>0</v>
      </c>
      <c r="I88" s="18">
        <f>IF(ﾏｽﾀｰ!$A89="","",IF(ﾏｽﾀｰ!$I89=1,"",ﾏｽﾀｰ!I89))</f>
        <v>0</v>
      </c>
      <c r="J88" s="18">
        <f>IF(ﾏｽﾀｰ!$A89="","",IF(ﾏｽﾀｰ!$I89=1,"",ﾏｽﾀｰ!J89))</f>
        <v>0</v>
      </c>
      <c r="K88" s="18" t="str">
        <f>IF(ﾏｽﾀｰ!$A89="","",IF(ﾏｽﾀｰ!$I89=1,"",ﾏｽﾀｰ!K89))</f>
        <v>奈良市</v>
      </c>
      <c r="L88" s="18">
        <f>IF(ﾏｽﾀｰ!$A89="","",IF(ﾏｽﾀｰ!$I89=1,"",ﾏｽﾀｰ!L89))</f>
        <v>0</v>
      </c>
      <c r="M88" s="17" t="str">
        <f>IF(ﾏｽﾀｰ!$A89="","",IF(ﾏｽﾀｰ!$I89=1,"",ﾏｽﾀｰ!M89))</f>
        <v>0742-27-0410</v>
      </c>
      <c r="N88" s="17">
        <f>IF(ﾏｽﾀｰ!$A89="","",IF(ﾏｽﾀｰ!$I89=1,"",ﾏｽﾀｰ!N89))</f>
        <v>0</v>
      </c>
      <c r="O88" s="17">
        <f>IF(ﾏｽﾀｰ!$A89="","",IF(ﾏｽﾀｰ!$I89=1,"",ﾏｽﾀｰ!O89))</f>
        <v>0</v>
      </c>
      <c r="P88" s="17" t="str">
        <f>IF(ﾏｽﾀｰ!$A89="","",IF(ﾏｽﾀｰ!$I89=1,"",ﾏｽﾀｰ!P89))</f>
        <v>後</v>
      </c>
      <c r="Q88" s="17" t="str">
        <f>IF(ﾏｽﾀｰ!$A89="","",IF(OR(ﾏｽﾀｰ!$I89=1,ﾏｽﾀｰ!$Q89=0),"",ﾏｽﾀｰ!Q89))</f>
        <v/>
      </c>
      <c r="R88" s="46">
        <f>IF(ﾏｽﾀｰ!$A144="","",IF(ﾏｽﾀｰ!$I144=1,"",ﾏｽﾀｰ!Q144))</f>
        <v>0</v>
      </c>
      <c r="S88" s="46">
        <f>IF(ﾏｽﾀｰ!$A144="","",IF(ﾏｽﾀｰ!$I144=1,"",ﾏｽﾀｰ!R144))</f>
        <v>0</v>
      </c>
      <c r="T88" s="46">
        <f>IF(ﾏｽﾀｰ!$A144="","",IF(ﾏｽﾀｰ!$I144=1,"",ﾏｽﾀｰ!S144))</f>
        <v>0</v>
      </c>
      <c r="U88" s="46">
        <f>IF(ﾏｽﾀｰ!$A144="","",IF(ﾏｽﾀｰ!$I144=1,"",ﾏｽﾀｰ!T144))</f>
        <v>0</v>
      </c>
      <c r="V88" s="46">
        <f>IF(ﾏｽﾀｰ!$A144="","",IF(ﾏｽﾀｰ!$I144=1,"",ﾏｽﾀｰ!U144))</f>
        <v>0</v>
      </c>
      <c r="W88" s="46" t="str">
        <f>IF(ﾏｽﾀｰ!$A144="","",IF(ﾏｽﾀｰ!$I144=1,"",ﾏｽﾀｰ!V144))</f>
        <v>00000000</v>
      </c>
      <c r="X88" s="46">
        <f>IF(ﾏｽﾀｰ!$A144="","",IF(ﾏｽﾀｰ!$I144=1,"",ﾏｽﾀｰ!W144))</f>
        <v>0</v>
      </c>
      <c r="Y88" s="46">
        <f>IF(ﾏｽﾀｰ!$A144="","",IF(ﾏｽﾀｰ!$I144=1,"",ﾏｽﾀｰ!X144))</f>
        <v>0</v>
      </c>
      <c r="Z88" s="46" t="str">
        <f>IF(ﾏｽﾀｰ!$A144="","",IF(ﾏｽﾀｰ!$I144=1,"",ﾏｽﾀｰ!Y144))</f>
        <v>https://kamenoi-hotels.com/</v>
      </c>
    </row>
    <row r="89" spans="1:28" ht="18" customHeight="1" x14ac:dyDescent="0.15">
      <c r="A89" s="17" t="str">
        <f>IF(ﾏｽﾀｰ!$A123="","",IF(ﾏｽﾀｰ!$I123=1,"",ﾏｽﾀｰ!A123))</f>
        <v>0749</v>
      </c>
      <c r="B89" s="17" t="str">
        <f>IF(ﾏｽﾀｰ!$A123="","",IF(ﾏｽﾀｰ!$I123=1,"",ﾏｽﾀｰ!B123))</f>
        <v>06</v>
      </c>
      <c r="C89" s="17" t="str">
        <f>IF(ﾏｽﾀｰ!$A123="","",IF(ﾏｽﾀｰ!$I123=1,"",ﾏｽﾀｰ!C123))</f>
        <v>29</v>
      </c>
      <c r="D89" s="17" t="str">
        <f>IF(ﾏｽﾀｰ!$A123="","",IF(ﾏｽﾀｰ!$I123=1,"",ﾏｽﾀｰ!D123))</f>
        <v>奈良県</v>
      </c>
      <c r="E89" s="17" t="str">
        <f>IF(ﾏｽﾀｰ!$A123="","",IF(ﾏｽﾀｰ!$I123=1,"",ﾏｽﾀｰ!E123))</f>
        <v>03</v>
      </c>
      <c r="F89" s="17" t="str">
        <f>IF(ﾏｽﾀｰ!$A123="","",IF(ﾏｽﾀｰ!$I123=1,"",ﾏｽﾀｰ!F123))</f>
        <v>か</v>
      </c>
      <c r="G89" s="18" t="str">
        <f>IF(ﾏｽﾀｰ!$A123="","",IF(ﾏｽﾀｰ!$I123=1,"",ﾏｽﾀｰ!G123))</f>
        <v>亀の井ホテル  奈良</v>
      </c>
      <c r="H89" s="18">
        <f>IF(ﾏｽﾀｰ!$A123="","",IF(ﾏｽﾀｰ!$I123=1,"",ﾏｽﾀｰ!H123))</f>
        <v>0</v>
      </c>
      <c r="I89" s="18">
        <f>IF(ﾏｽﾀｰ!$A123="","",IF(ﾏｽﾀｰ!$I123=1,"",ﾏｽﾀｰ!I123))</f>
        <v>0</v>
      </c>
      <c r="J89" s="18">
        <f>IF(ﾏｽﾀｰ!$A123="","",IF(ﾏｽﾀｰ!$I123=1,"",ﾏｽﾀｰ!J123))</f>
        <v>0</v>
      </c>
      <c r="K89" s="18" t="str">
        <f>IF(ﾏｽﾀｰ!$A123="","",IF(ﾏｽﾀｰ!$I123=1,"",ﾏｽﾀｰ!K123))</f>
        <v>奈良市</v>
      </c>
      <c r="L89" s="18">
        <f>IF(ﾏｽﾀｰ!$A123="","",IF(ﾏｽﾀｰ!$I123=1,"",ﾏｽﾀｰ!L123))</f>
        <v>0</v>
      </c>
      <c r="M89" s="17" t="str">
        <f>IF(ﾏｽﾀｰ!$A123="","",IF(ﾏｽﾀｰ!$I123=1,"",ﾏｽﾀｰ!M123))</f>
        <v>0742-33-2351</v>
      </c>
      <c r="N89" s="17">
        <f>IF(ﾏｽﾀｰ!$A123="","",IF(ﾏｽﾀｰ!$I123=1,"",ﾏｽﾀｰ!N123))</f>
        <v>0</v>
      </c>
      <c r="O89" s="17">
        <f>IF(ﾏｽﾀｰ!$A123="","",IF(ﾏｽﾀｰ!$I123=1,"",ﾏｽﾀｰ!O123))</f>
        <v>0</v>
      </c>
      <c r="P89" s="17" t="str">
        <f>IF(ﾏｽﾀｰ!$A123="","",IF(ﾏｽﾀｰ!$I123=1,"",ﾏｽﾀｰ!P123))</f>
        <v>後</v>
      </c>
      <c r="Q89" s="17" t="str">
        <f>IF(ﾏｽﾀｰ!$A123="","",IF(OR(ﾏｽﾀｰ!$I123=1,ﾏｽﾀｰ!$Q123=0),"",ﾏｽﾀｰ!Q123))</f>
        <v/>
      </c>
    </row>
    <row r="90" spans="1:28" ht="18" customHeight="1" x14ac:dyDescent="0.15">
      <c r="A90" s="17" t="str">
        <f>IF(ﾏｽﾀｰ!$A144="","",IF(ﾏｽﾀｰ!$I144=1,"",ﾏｽﾀｰ!A144))</f>
        <v>0858</v>
      </c>
      <c r="B90" s="17" t="str">
        <f>IF(ﾏｽﾀｰ!$A144="","",IF(ﾏｽﾀｰ!$I144=1,"",ﾏｽﾀｰ!B144))</f>
        <v>06</v>
      </c>
      <c r="C90" s="17" t="str">
        <f>IF(ﾏｽﾀｰ!$A144="","",IF(ﾏｽﾀｰ!$I144=1,"",ﾏｽﾀｰ!C144))</f>
        <v>29</v>
      </c>
      <c r="D90" s="17" t="str">
        <f>IF(ﾏｽﾀｰ!$A144="","",IF(ﾏｽﾀｰ!$I144=1,"",ﾏｽﾀｰ!D144))</f>
        <v>奈良県</v>
      </c>
      <c r="E90" s="17" t="str">
        <f>IF(ﾏｽﾀｰ!$A144="","",IF(ﾏｽﾀｰ!$I144=1,"",ﾏｽﾀｰ!E144))</f>
        <v>03</v>
      </c>
      <c r="F90" s="17" t="str">
        <f>IF(ﾏｽﾀｰ!$A144="","",IF(ﾏｽﾀｰ!$I144=1,"",ﾏｽﾀｰ!F144))</f>
        <v>か</v>
      </c>
      <c r="G90" s="18" t="str">
        <f>IF(ﾏｽﾀｰ!$A144="","",IF(ﾏｽﾀｰ!$I144=1,"",ﾏｽﾀｰ!G144))</f>
        <v>亀の井ホテル  大和平群</v>
      </c>
      <c r="H90" s="18">
        <f>IF(ﾏｽﾀｰ!$A144="","",IF(ﾏｽﾀｰ!$I144=1,"",ﾏｽﾀｰ!H144))</f>
        <v>0</v>
      </c>
      <c r="I90" s="18">
        <f>IF(ﾏｽﾀｰ!$A144="","",IF(ﾏｽﾀｰ!$I144=1,"",ﾏｽﾀｰ!I144))</f>
        <v>0</v>
      </c>
      <c r="J90" s="18">
        <f>IF(ﾏｽﾀｰ!$A144="","",IF(ﾏｽﾀｰ!$I144=1,"",ﾏｽﾀｰ!J144))</f>
        <v>0</v>
      </c>
      <c r="K90" s="18" t="str">
        <f>IF(ﾏｽﾀｰ!$A144="","",IF(ﾏｽﾀｰ!$I144=1,"",ﾏｽﾀｰ!K144))</f>
        <v>生駒郡平群町</v>
      </c>
      <c r="L90" s="18">
        <f>IF(ﾏｽﾀｰ!$A144="","",IF(ﾏｽﾀｰ!$I144=1,"",ﾏｽﾀｰ!L144))</f>
        <v>0</v>
      </c>
      <c r="M90" s="17" t="str">
        <f>IF(ﾏｽﾀｰ!$A144="","",IF(ﾏｽﾀｰ!$I144=1,"",ﾏｽﾀｰ!M144))</f>
        <v>0745-45-0351</v>
      </c>
      <c r="N90" s="17">
        <f>IF(ﾏｽﾀｰ!$A144="","",IF(ﾏｽﾀｰ!$I144=1,"",ﾏｽﾀｰ!N144))</f>
        <v>0</v>
      </c>
      <c r="O90" s="17">
        <f>IF(ﾏｽﾀｰ!$A144="","",IF(ﾏｽﾀｰ!$I144=1,"",ﾏｽﾀｰ!O144))</f>
        <v>0</v>
      </c>
      <c r="P90" s="17" t="str">
        <f>IF(ﾏｽﾀｰ!$A144="","",IF(ﾏｽﾀｰ!$I144=1,"",ﾏｽﾀｰ!P144))</f>
        <v>後</v>
      </c>
      <c r="Q90" s="17" t="str">
        <f>IF(ﾏｽﾀｰ!$A144="","",IF(OR(ﾏｽﾀｰ!$I144=1,ﾏｽﾀｰ!$Q144=0),"",ﾏｽﾀｰ!Q144))</f>
        <v/>
      </c>
    </row>
    <row r="91" spans="1:28" ht="18" customHeight="1" x14ac:dyDescent="0.15">
      <c r="A91" s="17" t="str">
        <f>IF(ﾏｽﾀｰ!$A24="","",IF(ﾏｽﾀｰ!$I24=1,"",ﾏｽﾀｰ!A24))</f>
        <v>0061</v>
      </c>
      <c r="B91" s="17" t="str">
        <f>IF(ﾏｽﾀｰ!$A24="","",IF(ﾏｽﾀｰ!$I24=1,"",ﾏｽﾀｰ!B24))</f>
        <v>06</v>
      </c>
      <c r="C91" s="17" t="str">
        <f>IF(ﾏｽﾀｰ!$A24="","",IF(ﾏｽﾀｰ!$I24=1,"",ﾏｽﾀｰ!C24))</f>
        <v>30</v>
      </c>
      <c r="D91" s="17" t="str">
        <f>IF(ﾏｽﾀｰ!$A24="","",IF(ﾏｽﾀｰ!$I24=1,"",ﾏｽﾀｰ!D24))</f>
        <v>和歌山県</v>
      </c>
      <c r="E91" s="17" t="str">
        <f>IF(ﾏｽﾀｰ!$A24="","",IF(ﾏｽﾀｰ!$I24=1,"",ﾏｽﾀｰ!E24))</f>
        <v>01</v>
      </c>
      <c r="F91" s="17" t="str">
        <f>IF(ﾏｽﾀｰ!$A24="","",IF(ﾏｽﾀｰ!$I24=1,"",ﾏｽﾀｰ!F24))</f>
        <v>休</v>
      </c>
      <c r="G91" s="18" t="str">
        <f>IF(ﾏｽﾀｰ!$A24="","",IF(ﾏｽﾀｰ!$I24=1,"",ﾏｽﾀｰ!G24))</f>
        <v>休暇村  紀州加太</v>
      </c>
      <c r="H91" s="18">
        <f>IF(ﾏｽﾀｰ!$A24="","",IF(ﾏｽﾀｰ!$I24=1,"",ﾏｽﾀｰ!H24))</f>
        <v>0</v>
      </c>
      <c r="I91" s="18">
        <f>IF(ﾏｽﾀｰ!$A24="","",IF(ﾏｽﾀｰ!$I24=1,"",ﾏｽﾀｰ!I24))</f>
        <v>0</v>
      </c>
      <c r="J91" s="18">
        <f>IF(ﾏｽﾀｰ!$A24="","",IF(ﾏｽﾀｰ!$I24=1,"",ﾏｽﾀｰ!J24))</f>
        <v>0</v>
      </c>
      <c r="K91" s="18" t="str">
        <f>IF(ﾏｽﾀｰ!$A24="","",IF(ﾏｽﾀｰ!$I24=1,"",ﾏｽﾀｰ!K24))</f>
        <v>和歌山市</v>
      </c>
      <c r="L91" s="18">
        <f>IF(ﾏｽﾀｰ!$A24="","",IF(ﾏｽﾀｰ!$I24=1,"",ﾏｽﾀｰ!L24))</f>
        <v>0</v>
      </c>
      <c r="M91" s="17" t="str">
        <f>IF(ﾏｽﾀｰ!$A24="","",IF(ﾏｽﾀｰ!$I24=1,"",ﾏｽﾀｰ!M24))</f>
        <v>073-459-0321</v>
      </c>
      <c r="N91" s="17">
        <f>IF(ﾏｽﾀｰ!$A24="","",IF(ﾏｽﾀｰ!$I24=1,"",ﾏｽﾀｰ!N24))</f>
        <v>0</v>
      </c>
      <c r="O91" s="17">
        <f>IF(ﾏｽﾀｰ!$A24="","",IF(ﾏｽﾀｰ!$I24=1,"",ﾏｽﾀｰ!O24))</f>
        <v>0</v>
      </c>
      <c r="P91" s="17" t="str">
        <f>IF(ﾏｽﾀｰ!$A24="","",IF(ﾏｽﾀｰ!$I24=1,"",ﾏｽﾀｰ!P24))</f>
        <v>前</v>
      </c>
      <c r="Q91" s="17" t="str">
        <f>IF(ﾏｽﾀｰ!$A24="","",IF(OR(ﾏｽﾀｰ!$I24=1,ﾏｽﾀｰ!$Q24=0),"",ﾏｽﾀｰ!Q24))</f>
        <v/>
      </c>
      <c r="R91" s="46">
        <f>IF(ﾏｽﾀｰ!$A109="","",IF(ﾏｽﾀｰ!$I109=1,"",ﾏｽﾀｰ!Q109))</f>
        <v>0</v>
      </c>
      <c r="S91" s="46">
        <f>IF(ﾏｽﾀｰ!$A109="","",IF(ﾏｽﾀｰ!$I109=1,"",ﾏｽﾀｰ!R109))</f>
        <v>0</v>
      </c>
      <c r="T91" s="46">
        <f>IF(ﾏｽﾀｰ!$A109="","",IF(ﾏｽﾀｰ!$I109=1,"",ﾏｽﾀｰ!S109))</f>
        <v>0</v>
      </c>
      <c r="U91" s="46">
        <f>IF(ﾏｽﾀｰ!$A109="","",IF(ﾏｽﾀｰ!$I109=1,"",ﾏｽﾀｰ!T109))</f>
        <v>0</v>
      </c>
      <c r="V91" s="46">
        <f>IF(ﾏｽﾀｰ!$A109="","",IF(ﾏｽﾀｰ!$I109=1,"",ﾏｽﾀｰ!U109))</f>
        <v>0</v>
      </c>
      <c r="W91" s="46" t="str">
        <f>IF(ﾏｽﾀｰ!$A109="","",IF(ﾏｽﾀｰ!$I109=1,"",ﾏｽﾀｰ!V109))</f>
        <v>00000000</v>
      </c>
      <c r="X91" s="46">
        <f>IF(ﾏｽﾀｰ!$A109="","",IF(ﾏｽﾀｰ!$I109=1,"",ﾏｽﾀｰ!W109))</f>
        <v>0</v>
      </c>
      <c r="Y91" s="46">
        <f>IF(ﾏｽﾀｰ!$A109="","",IF(ﾏｽﾀｰ!$I109=1,"",ﾏｽﾀｰ!X109))</f>
        <v>0</v>
      </c>
      <c r="Z91" s="46" t="str">
        <f>IF(ﾏｽﾀｰ!$A109="","",IF(ﾏｽﾀｰ!$I109=1,"",ﾏｽﾀｰ!Y109))</f>
        <v>https://kamenoi-hotels.com/</v>
      </c>
    </row>
    <row r="92" spans="1:28" ht="18" customHeight="1" x14ac:dyDescent="0.15">
      <c r="A92" s="17" t="str">
        <f>IF(ﾏｽﾀｰ!$A25="","",IF(ﾏｽﾀｰ!$I25=1,"",ﾏｽﾀｰ!A25))</f>
        <v>0062</v>
      </c>
      <c r="B92" s="17" t="str">
        <f>IF(ﾏｽﾀｰ!$A25="","",IF(ﾏｽﾀｰ!$I25=1,"",ﾏｽﾀｰ!B25))</f>
        <v>06</v>
      </c>
      <c r="C92" s="17" t="str">
        <f>IF(ﾏｽﾀｰ!$A25="","",IF(ﾏｽﾀｰ!$I25=1,"",ﾏｽﾀｰ!C25))</f>
        <v>30</v>
      </c>
      <c r="D92" s="17" t="str">
        <f>IF(ﾏｽﾀｰ!$A25="","",IF(ﾏｽﾀｰ!$I25=1,"",ﾏｽﾀｰ!D25))</f>
        <v>和歌山県</v>
      </c>
      <c r="E92" s="17" t="str">
        <f>IF(ﾏｽﾀｰ!$A25="","",IF(ﾏｽﾀｰ!$I25=1,"",ﾏｽﾀｰ!E25))</f>
        <v>01</v>
      </c>
      <c r="F92" s="17" t="str">
        <f>IF(ﾏｽﾀｰ!$A25="","",IF(ﾏｽﾀｰ!$I25=1,"",ﾏｽﾀｰ!F25))</f>
        <v>休</v>
      </c>
      <c r="G92" s="18" t="str">
        <f>IF(ﾏｽﾀｰ!$A25="","",IF(ﾏｽﾀｰ!$I25=1,"",ﾏｽﾀｰ!G25))</f>
        <v>休暇村  南紀勝浦</v>
      </c>
      <c r="H92" s="18">
        <f>IF(ﾏｽﾀｰ!$A25="","",IF(ﾏｽﾀｰ!$I25=1,"",ﾏｽﾀｰ!H25))</f>
        <v>0</v>
      </c>
      <c r="I92" s="18">
        <f>IF(ﾏｽﾀｰ!$A25="","",IF(ﾏｽﾀｰ!$I25=1,"",ﾏｽﾀｰ!I25))</f>
        <v>0</v>
      </c>
      <c r="J92" s="18">
        <f>IF(ﾏｽﾀｰ!$A25="","",IF(ﾏｽﾀｰ!$I25=1,"",ﾏｽﾀｰ!J25))</f>
        <v>0</v>
      </c>
      <c r="K92" s="18" t="str">
        <f>IF(ﾏｽﾀｰ!$A25="","",IF(ﾏｽﾀｰ!$I25=1,"",ﾏｽﾀｰ!K25))</f>
        <v>東牟婁郡那智勝浦町</v>
      </c>
      <c r="L92" s="18">
        <f>IF(ﾏｽﾀｰ!$A25="","",IF(ﾏｽﾀｰ!$I25=1,"",ﾏｽﾀｰ!L25))</f>
        <v>0</v>
      </c>
      <c r="M92" s="17" t="str">
        <f>IF(ﾏｽﾀｰ!$A25="","",IF(ﾏｽﾀｰ!$I25=1,"",ﾏｽﾀｰ!M25))</f>
        <v>0735-54-0126</v>
      </c>
      <c r="N92" s="17">
        <f>IF(ﾏｽﾀｰ!$A25="","",IF(ﾏｽﾀｰ!$I25=1,"",ﾏｽﾀｰ!N25))</f>
        <v>0</v>
      </c>
      <c r="O92" s="17">
        <f>IF(ﾏｽﾀｰ!$A25="","",IF(ﾏｽﾀｰ!$I25=1,"",ﾏｽﾀｰ!O25))</f>
        <v>0</v>
      </c>
      <c r="P92" s="17" t="str">
        <f>IF(ﾏｽﾀｰ!$A25="","",IF(ﾏｽﾀｰ!$I25=1,"",ﾏｽﾀｰ!P25))</f>
        <v>前</v>
      </c>
      <c r="Q92" s="17" t="str">
        <f>IF(ﾏｽﾀｰ!$A25="","",IF(OR(ﾏｽﾀｰ!$I25=1,ﾏｽﾀｰ!$Q25=0),"",ﾏｽﾀｰ!Q25))</f>
        <v/>
      </c>
      <c r="R92" s="46">
        <f>IF(ﾏｽﾀｰ!$A110="","",IF(ﾏｽﾀｰ!$I110=1,"",ﾏｽﾀｰ!Q110))</f>
        <v>0</v>
      </c>
      <c r="S92" s="46">
        <f>IF(ﾏｽﾀｰ!$A110="","",IF(ﾏｽﾀｰ!$I110=1,"",ﾏｽﾀｰ!R110))</f>
        <v>0</v>
      </c>
      <c r="T92" s="46">
        <f>IF(ﾏｽﾀｰ!$A110="","",IF(ﾏｽﾀｰ!$I110=1,"",ﾏｽﾀｰ!S110))</f>
        <v>0</v>
      </c>
      <c r="U92" s="46">
        <f>IF(ﾏｽﾀｰ!$A110="","",IF(ﾏｽﾀｰ!$I110=1,"",ﾏｽﾀｰ!T110))</f>
        <v>0</v>
      </c>
      <c r="V92" s="46">
        <f>IF(ﾏｽﾀｰ!$A110="","",IF(ﾏｽﾀｰ!$I110=1,"",ﾏｽﾀｰ!U110))</f>
        <v>0</v>
      </c>
      <c r="W92" s="46" t="str">
        <f>IF(ﾏｽﾀｰ!$A110="","",IF(ﾏｽﾀｰ!$I110=1,"",ﾏｽﾀｰ!V110))</f>
        <v>00000000</v>
      </c>
      <c r="X92" s="46">
        <f>IF(ﾏｽﾀｰ!$A110="","",IF(ﾏｽﾀｰ!$I110=1,"",ﾏｽﾀｰ!W110))</f>
        <v>0</v>
      </c>
      <c r="Y92" s="46">
        <f>IF(ﾏｽﾀｰ!$A110="","",IF(ﾏｽﾀｰ!$I110=1,"",ﾏｽﾀｰ!X110))</f>
        <v>0</v>
      </c>
      <c r="Z92" s="46" t="str">
        <f>IF(ﾏｽﾀｰ!$A110="","",IF(ﾏｽﾀｰ!$I110=1,"",ﾏｽﾀｰ!Y110))</f>
        <v>https://kamenoi-hotels.com/</v>
      </c>
    </row>
    <row r="93" spans="1:28" ht="18" customHeight="1" x14ac:dyDescent="0.15">
      <c r="A93" s="17" t="str">
        <f>IF(ﾏｽﾀｰ!$A124="","",IF(ﾏｽﾀｰ!$I124=1,"",ﾏｽﾀｰ!A124))</f>
        <v>0750</v>
      </c>
      <c r="B93" s="17" t="str">
        <f>IF(ﾏｽﾀｰ!$A124="","",IF(ﾏｽﾀｰ!$I124=1,"",ﾏｽﾀｰ!B124))</f>
        <v>06</v>
      </c>
      <c r="C93" s="17" t="str">
        <f>IF(ﾏｽﾀｰ!$A124="","",IF(ﾏｽﾀｰ!$I124=1,"",ﾏｽﾀｰ!C124))</f>
        <v>30</v>
      </c>
      <c r="D93" s="17" t="str">
        <f>IF(ﾏｽﾀｰ!$A124="","",IF(ﾏｽﾀｰ!$I124=1,"",ﾏｽﾀｰ!D124))</f>
        <v>和歌山県</v>
      </c>
      <c r="E93" s="17" t="str">
        <f>IF(ﾏｽﾀｰ!$A124="","",IF(ﾏｽﾀｰ!$I124=1,"",ﾏｽﾀｰ!E124))</f>
        <v>03</v>
      </c>
      <c r="F93" s="17" t="str">
        <f>IF(ﾏｽﾀｰ!$A124="","",IF(ﾏｽﾀｰ!$I124=1,"",ﾏｽﾀｰ!F124))</f>
        <v>か</v>
      </c>
      <c r="G93" s="18" t="str">
        <f>IF(ﾏｽﾀｰ!$A124="","",IF(ﾏｽﾀｰ!$I124=1,"",ﾏｽﾀｰ!G124))</f>
        <v>亀の井ホテル  紀伊田辺</v>
      </c>
      <c r="H93" s="18">
        <f>IF(ﾏｽﾀｰ!$A124="","",IF(ﾏｽﾀｰ!$I124=1,"",ﾏｽﾀｰ!H124))</f>
        <v>0</v>
      </c>
      <c r="I93" s="18">
        <f>IF(ﾏｽﾀｰ!$A124="","",IF(ﾏｽﾀｰ!$I124=1,"",ﾏｽﾀｰ!I124))</f>
        <v>0</v>
      </c>
      <c r="J93" s="18">
        <f>IF(ﾏｽﾀｰ!$A124="","",IF(ﾏｽﾀｰ!$I124=1,"",ﾏｽﾀｰ!J124))</f>
        <v>0</v>
      </c>
      <c r="K93" s="18" t="str">
        <f>IF(ﾏｽﾀｰ!$A124="","",IF(ﾏｽﾀｰ!$I124=1,"",ﾏｽﾀｰ!K124))</f>
        <v>田辺市</v>
      </c>
      <c r="L93" s="18">
        <f>IF(ﾏｽﾀｰ!$A124="","",IF(ﾏｽﾀｰ!$I124=1,"",ﾏｽﾀｰ!L124))</f>
        <v>0</v>
      </c>
      <c r="M93" s="17" t="str">
        <f>IF(ﾏｽﾀｰ!$A124="","",IF(ﾏｽﾀｰ!$I124=1,"",ﾏｽﾀｰ!M124))</f>
        <v>0739-24-2900</v>
      </c>
      <c r="N93" s="17">
        <f>IF(ﾏｽﾀｰ!$A124="","",IF(ﾏｽﾀｰ!$I124=1,"",ﾏｽﾀｰ!N124))</f>
        <v>0</v>
      </c>
      <c r="O93" s="17">
        <f>IF(ﾏｽﾀｰ!$A124="","",IF(ﾏｽﾀｰ!$I124=1,"",ﾏｽﾀｰ!O124))</f>
        <v>0</v>
      </c>
      <c r="P93" s="17" t="str">
        <f>IF(ﾏｽﾀｰ!$A124="","",IF(ﾏｽﾀｰ!$I124=1,"",ﾏｽﾀｰ!P124))</f>
        <v>後</v>
      </c>
      <c r="Q93" s="17" t="str">
        <f>IF(ﾏｽﾀｰ!$A124="","",IF(OR(ﾏｽﾀｰ!$I124=1,ﾏｽﾀｰ!$Q124=0),"",ﾏｽﾀｰ!Q124))</f>
        <v/>
      </c>
    </row>
    <row r="94" spans="1:28" ht="18" customHeight="1" x14ac:dyDescent="0.15">
      <c r="A94" s="17" t="str">
        <f>IF(ﾏｽﾀｰ!$A154="","",IF(ﾏｽﾀｰ!$I154=1,"",ﾏｽﾀｰ!A154))</f>
        <v>0878</v>
      </c>
      <c r="B94" s="17" t="str">
        <f>IF(ﾏｽﾀｰ!$A154="","",IF(ﾏｽﾀｰ!$I154=1,"",ﾏｽﾀｰ!B154))</f>
        <v>06</v>
      </c>
      <c r="C94" s="17" t="str">
        <f>IF(ﾏｽﾀｰ!$A154="","",IF(ﾏｽﾀｰ!$I154=1,"",ﾏｽﾀｰ!C154))</f>
        <v>30</v>
      </c>
      <c r="D94" s="17" t="str">
        <f>IF(ﾏｽﾀｰ!$A154="","",IF(ﾏｽﾀｰ!$I154=1,"",ﾏｽﾀｰ!D154))</f>
        <v>和歌山県</v>
      </c>
      <c r="E94" s="17" t="str">
        <f>IF(ﾏｽﾀｰ!$A154="","",IF(ﾏｽﾀｰ!$I154=1,"",ﾏｽﾀｰ!E154))</f>
        <v>03</v>
      </c>
      <c r="F94" s="17" t="str">
        <f>IF(ﾏｽﾀｰ!$A154="","",IF(ﾏｽﾀｰ!$I154=1,"",ﾏｽﾀｰ!F154))</f>
        <v>か</v>
      </c>
      <c r="G94" s="18" t="str">
        <f>IF(ﾏｽﾀｰ!$A154="","",IF(ﾏｽﾀｰ!$I154=1,"",ﾏｽﾀｰ!G154))</f>
        <v>亀の井ホテル  那智勝浦</v>
      </c>
      <c r="H94" s="18">
        <f>IF(ﾏｽﾀｰ!$A154="","",IF(ﾏｽﾀｰ!$I154=1,"",ﾏｽﾀｰ!H154))</f>
        <v>0</v>
      </c>
      <c r="I94" s="18">
        <f>IF(ﾏｽﾀｰ!$A154="","",IF(ﾏｽﾀｰ!$I154=1,"",ﾏｽﾀｰ!I154))</f>
        <v>0</v>
      </c>
      <c r="J94" s="18">
        <f>IF(ﾏｽﾀｰ!$A154="","",IF(ﾏｽﾀｰ!$I154=1,"",ﾏｽﾀｰ!J154))</f>
        <v>0</v>
      </c>
      <c r="K94" s="18" t="str">
        <f>IF(ﾏｽﾀｰ!$A154="","",IF(ﾏｽﾀｰ!$I154=1,"",ﾏｽﾀｰ!K154))</f>
        <v>東牟婁郡那智勝浦町</v>
      </c>
      <c r="L94" s="18">
        <f>IF(ﾏｽﾀｰ!$A154="","",IF(ﾏｽﾀｰ!$I154=1,"",ﾏｽﾀｰ!L154))</f>
        <v>0</v>
      </c>
      <c r="M94" s="17" t="str">
        <f>IF(ﾏｽﾀｰ!$A154="","",IF(ﾏｽﾀｰ!$I154=1,"",ﾏｽﾀｰ!M154))</f>
        <v>0735-52-0333</v>
      </c>
      <c r="N94" s="17">
        <f>IF(ﾏｽﾀｰ!$A154="","",IF(ﾏｽﾀｰ!$I154=1,"",ﾏｽﾀｰ!N154))</f>
        <v>0</v>
      </c>
      <c r="O94" s="17">
        <f>IF(ﾏｽﾀｰ!$A154="","",IF(ﾏｽﾀｰ!$I154=1,"",ﾏｽﾀｰ!O154))</f>
        <v>0</v>
      </c>
      <c r="P94" s="17" t="str">
        <f>IF(ﾏｽﾀｰ!$A154="","",IF(ﾏｽﾀｰ!$I154=1,"",ﾏｽﾀｰ!P154))</f>
        <v>後</v>
      </c>
      <c r="Q94" s="17" t="str">
        <f>IF(ﾏｽﾀｰ!$A154="","",IF(OR(ﾏｽﾀｰ!$I154=1,ﾏｽﾀｰ!$Q154=0),"",ﾏｽﾀｰ!Q154))</f>
        <v>2024.7開業</v>
      </c>
    </row>
    <row r="95" spans="1:28" ht="18" customHeight="1" x14ac:dyDescent="0.15">
      <c r="A95" s="17" t="str">
        <f>IF(ﾏｽﾀｰ!$A26="","",IF(ﾏｽﾀｰ!$I26=1,"",ﾏｽﾀｰ!A26))</f>
        <v>0063</v>
      </c>
      <c r="B95" s="17" t="str">
        <f>IF(ﾏｽﾀｰ!$A26="","",IF(ﾏｽﾀｰ!$I26=1,"",ﾏｽﾀｰ!B26))</f>
        <v>07</v>
      </c>
      <c r="C95" s="17" t="str">
        <f>IF(ﾏｽﾀｰ!$A26="","",IF(ﾏｽﾀｰ!$I26=1,"",ﾏｽﾀｰ!C26))</f>
        <v>31</v>
      </c>
      <c r="D95" s="17" t="str">
        <f>IF(ﾏｽﾀｰ!$A26="","",IF(ﾏｽﾀｰ!$I26=1,"",ﾏｽﾀｰ!D26))</f>
        <v>鳥取県</v>
      </c>
      <c r="E95" s="17" t="str">
        <f>IF(ﾏｽﾀｰ!$A26="","",IF(ﾏｽﾀｰ!$I26=1,"",ﾏｽﾀｰ!E26))</f>
        <v>01</v>
      </c>
      <c r="F95" s="17" t="str">
        <f>IF(ﾏｽﾀｰ!$A26="","",IF(ﾏｽﾀｰ!$I26=1,"",ﾏｽﾀｰ!F26))</f>
        <v>休</v>
      </c>
      <c r="G95" s="18" t="str">
        <f>IF(ﾏｽﾀｰ!$A26="","",IF(ﾏｽﾀｰ!$I26=1,"",ﾏｽﾀｰ!G26))</f>
        <v>休暇村  奥大山</v>
      </c>
      <c r="H95" s="18">
        <f>IF(ﾏｽﾀｰ!$A26="","",IF(ﾏｽﾀｰ!$I26=1,"",ﾏｽﾀｰ!H26))</f>
        <v>0</v>
      </c>
      <c r="I95" s="18">
        <f>IF(ﾏｽﾀｰ!$A26="","",IF(ﾏｽﾀｰ!$I26=1,"",ﾏｽﾀｰ!I26))</f>
        <v>0</v>
      </c>
      <c r="J95" s="18">
        <f>IF(ﾏｽﾀｰ!$A26="","",IF(ﾏｽﾀｰ!$I26=1,"",ﾏｽﾀｰ!J26))</f>
        <v>0</v>
      </c>
      <c r="K95" s="18" t="str">
        <f>IF(ﾏｽﾀｰ!$A26="","",IF(ﾏｽﾀｰ!$I26=1,"",ﾏｽﾀｰ!K26))</f>
        <v>日野郡江府町</v>
      </c>
      <c r="L95" s="18">
        <f>IF(ﾏｽﾀｰ!$A26="","",IF(ﾏｽﾀｰ!$I26=1,"",ﾏｽﾀｰ!L26))</f>
        <v>0</v>
      </c>
      <c r="M95" s="17" t="str">
        <f>IF(ﾏｽﾀｰ!$A26="","",IF(ﾏｽﾀｰ!$I26=1,"",ﾏｽﾀｰ!M26))</f>
        <v>0859-75-2300</v>
      </c>
      <c r="N95" s="17">
        <f>IF(ﾏｽﾀｰ!$A26="","",IF(ﾏｽﾀｰ!$I26=1,"",ﾏｽﾀｰ!N26))</f>
        <v>0</v>
      </c>
      <c r="O95" s="17">
        <f>IF(ﾏｽﾀｰ!$A26="","",IF(ﾏｽﾀｰ!$I26=1,"",ﾏｽﾀｰ!O26))</f>
        <v>0</v>
      </c>
      <c r="P95" s="17" t="str">
        <f>IF(ﾏｽﾀｰ!$A26="","",IF(ﾏｽﾀｰ!$I26=1,"",ﾏｽﾀｰ!P26))</f>
        <v>前</v>
      </c>
      <c r="Q95" s="17" t="str">
        <f>IF(ﾏｽﾀｰ!$A26="","",IF(OR(ﾏｽﾀｰ!$I26=1,ﾏｽﾀｰ!$Q26=0),"",ﾏｽﾀｰ!Q26))</f>
        <v/>
      </c>
      <c r="R95" s="46">
        <f>IF(ﾏｽﾀｰ!$A11="","",IF(ﾏｽﾀｰ!$I11=1,"",ﾏｽﾀｰ!Q11))</f>
        <v>0</v>
      </c>
      <c r="S95" s="46">
        <f>IF(ﾏｽﾀｰ!$A11="","",IF(ﾏｽﾀｰ!$I11=1,"",ﾏｽﾀｰ!R11))</f>
        <v>0</v>
      </c>
      <c r="T95" s="46">
        <f>IF(ﾏｽﾀｰ!$A11="","",IF(ﾏｽﾀｰ!$I11=1,"",ﾏｽﾀｰ!S11))</f>
        <v>0</v>
      </c>
      <c r="U95" s="46">
        <f>IF(ﾏｽﾀｰ!$A11="","",IF(ﾏｽﾀｰ!$I11=1,"",ﾏｽﾀｰ!T11))</f>
        <v>0</v>
      </c>
      <c r="V95" s="46">
        <f>IF(ﾏｽﾀｰ!$A11="","",IF(ﾏｽﾀｰ!$I11=1,"",ﾏｽﾀｰ!U11))</f>
        <v>0</v>
      </c>
      <c r="W95" s="46">
        <f>IF(ﾏｽﾀｰ!$A11="","",IF(ﾏｽﾀｰ!$I11=1,"",ﾏｽﾀｰ!V11))</f>
        <v>0</v>
      </c>
      <c r="X95" s="46" t="str">
        <f>IF(ﾏｽﾀｰ!$A11="","",IF(ﾏｽﾀｰ!$I11=1,"",ﾏｽﾀｰ!W11))</f>
        <v>00000000</v>
      </c>
      <c r="Y95" s="46">
        <f>IF(ﾏｽﾀｰ!$A11="","",IF(ﾏｽﾀｰ!$I11=1,"",ﾏｽﾀｰ!X11))</f>
        <v>0</v>
      </c>
      <c r="Z95" s="46" t="str">
        <f>IF(ﾏｽﾀｰ!$A11="","",IF(ﾏｽﾀｰ!$I11=1,"",ﾏｽﾀｰ!Y11))</f>
        <v>https://www.qkamura.or.jp/</v>
      </c>
      <c r="AB95" s="22"/>
    </row>
    <row r="96" spans="1:28" ht="18" customHeight="1" x14ac:dyDescent="0.15">
      <c r="A96" s="17" t="str">
        <f>IF(ﾏｽﾀｰ!$A73="","",IF(ﾏｽﾀｰ!$I73=1,"",ﾏｽﾀｰ!A73))</f>
        <v>0173</v>
      </c>
      <c r="B96" s="17" t="str">
        <f>IF(ﾏｽﾀｰ!$A73="","",IF(ﾏｽﾀｰ!$I73=1,"",ﾏｽﾀｰ!B73))</f>
        <v>07</v>
      </c>
      <c r="C96" s="17" t="str">
        <f>IF(ﾏｽﾀｰ!$A73="","",IF(ﾏｽﾀｰ!$I73=1,"",ﾏｽﾀｰ!C73))</f>
        <v>31</v>
      </c>
      <c r="D96" s="17" t="str">
        <f>IF(ﾏｽﾀｰ!$A73="","",IF(ﾏｽﾀｰ!$I73=1,"",ﾏｽﾀｰ!D73))</f>
        <v>鳥取県</v>
      </c>
      <c r="E96" s="17" t="str">
        <f>IF(ﾏｽﾀｰ!$A73="","",IF(ﾏｽﾀｰ!$I73=1,"",ﾏｽﾀｰ!E73))</f>
        <v>05</v>
      </c>
      <c r="F96" s="17" t="str">
        <f>IF(ﾏｽﾀｰ!$A73="","",IF(ﾏｽﾀｰ!$I73=1,"",ﾏｽﾀｰ!F73))</f>
        <v>ワ</v>
      </c>
      <c r="G96" s="18" t="str">
        <f>IF(ﾏｽﾀｰ!$A73="","",IF(ﾏｽﾀｰ!$I73=1,"",ﾏｽﾀｰ!G73))</f>
        <v>鳥取  ワシントンホテルプラザ</v>
      </c>
      <c r="H96" s="18">
        <f>IF(ﾏｽﾀｰ!$A73="","",IF(ﾏｽﾀｰ!$I73=1,"",ﾏｽﾀｰ!H73))</f>
        <v>0</v>
      </c>
      <c r="I96" s="18">
        <f>IF(ﾏｽﾀｰ!$A73="","",IF(ﾏｽﾀｰ!$I73=1,"",ﾏｽﾀｰ!I73))</f>
        <v>0</v>
      </c>
      <c r="J96" s="18">
        <f>IF(ﾏｽﾀｰ!$A73="","",IF(ﾏｽﾀｰ!$I73=1,"",ﾏｽﾀｰ!J73))</f>
        <v>0</v>
      </c>
      <c r="K96" s="18" t="str">
        <f>IF(ﾏｽﾀｰ!$A73="","",IF(ﾏｽﾀｰ!$I73=1,"",ﾏｽﾀｰ!K73))</f>
        <v>鳥取市</v>
      </c>
      <c r="L96" s="18">
        <f>IF(ﾏｽﾀｰ!$A73="","",IF(ﾏｽﾀｰ!$I73=1,"",ﾏｽﾀｰ!L73))</f>
        <v>0</v>
      </c>
      <c r="M96" s="17" t="str">
        <f>IF(ﾏｽﾀｰ!$A73="","",IF(ﾏｽﾀｰ!$I73=1,"",ﾏｽﾀｰ!M73))</f>
        <v>0857-27-8111</v>
      </c>
      <c r="N96" s="17">
        <f>IF(ﾏｽﾀｰ!$A73="","",IF(ﾏｽﾀｰ!$I73=1,"",ﾏｽﾀｰ!N73))</f>
        <v>0</v>
      </c>
      <c r="O96" s="17">
        <f>IF(ﾏｽﾀｰ!$A73="","",IF(ﾏｽﾀｰ!$I73=1,"",ﾏｽﾀｰ!O73))</f>
        <v>0</v>
      </c>
      <c r="P96" s="17" t="str">
        <f>IF(ﾏｽﾀｰ!$A73="","",IF(ﾏｽﾀｰ!$I73=1,"",ﾏｽﾀｰ!P73))</f>
        <v>後</v>
      </c>
      <c r="Q96" s="17" t="str">
        <f>IF(ﾏｽﾀｰ!$A73="","",IF(OR(ﾏｽﾀｰ!$I73=1,ﾏｽﾀｰ!$Q73=0),"",ﾏｽﾀｰ!Q73))</f>
        <v/>
      </c>
      <c r="R96" s="46">
        <f>IF(ﾏｽﾀｰ!$A21="","",IF(ﾏｽﾀｰ!$I21=1,"",ﾏｽﾀｰ!Q21))</f>
        <v>0</v>
      </c>
      <c r="S96" s="46">
        <f>IF(ﾏｽﾀｰ!$A21="","",IF(ﾏｽﾀｰ!$I21=1,"",ﾏｽﾀｰ!R21))</f>
        <v>0</v>
      </c>
      <c r="T96" s="46">
        <f>IF(ﾏｽﾀｰ!$A21="","",IF(ﾏｽﾀｰ!$I21=1,"",ﾏｽﾀｰ!S21))</f>
        <v>0</v>
      </c>
      <c r="U96" s="46">
        <f>IF(ﾏｽﾀｰ!$A21="","",IF(ﾏｽﾀｰ!$I21=1,"",ﾏｽﾀｰ!T21))</f>
        <v>0</v>
      </c>
      <c r="V96" s="46">
        <f>IF(ﾏｽﾀｰ!$A21="","",IF(ﾏｽﾀｰ!$I21=1,"",ﾏｽﾀｰ!U21))</f>
        <v>0</v>
      </c>
      <c r="W96" s="46">
        <f>IF(ﾏｽﾀｰ!$A21="","",IF(ﾏｽﾀｰ!$I21=1,"",ﾏｽﾀｰ!V21))</f>
        <v>0</v>
      </c>
      <c r="X96" s="46" t="str">
        <f>IF(ﾏｽﾀｰ!$A21="","",IF(ﾏｽﾀｰ!$I21=1,"",ﾏｽﾀｰ!W21))</f>
        <v>00000000</v>
      </c>
      <c r="Y96" s="46">
        <f>IF(ﾏｽﾀｰ!$A21="","",IF(ﾏｽﾀｰ!$I21=1,"",ﾏｽﾀｰ!X21))</f>
        <v>0</v>
      </c>
      <c r="Z96" s="46" t="str">
        <f>IF(ﾏｽﾀｰ!$A21="","",IF(ﾏｽﾀｰ!$I21=1,"",ﾏｽﾀｰ!Y21))</f>
        <v>https://www.qkamura.or.jp/</v>
      </c>
    </row>
    <row r="97" spans="1:28" ht="18" customHeight="1" x14ac:dyDescent="0.15">
      <c r="A97" s="17" t="str">
        <f>IF(ﾏｽﾀｰ!$A74="","",IF(ﾏｽﾀｰ!$I74=1,"",ﾏｽﾀｰ!A74))</f>
        <v>0174</v>
      </c>
      <c r="B97" s="17" t="str">
        <f>IF(ﾏｽﾀｰ!$A74="","",IF(ﾏｽﾀｰ!$I74=1,"",ﾏｽﾀｰ!B74))</f>
        <v>07</v>
      </c>
      <c r="C97" s="17" t="str">
        <f>IF(ﾏｽﾀｰ!$A74="","",IF(ﾏｽﾀｰ!$I74=1,"",ﾏｽﾀｰ!C74))</f>
        <v>31</v>
      </c>
      <c r="D97" s="17" t="str">
        <f>IF(ﾏｽﾀｰ!$A74="","",IF(ﾏｽﾀｰ!$I74=1,"",ﾏｽﾀｰ!D74))</f>
        <v>鳥取県</v>
      </c>
      <c r="E97" s="17" t="str">
        <f>IF(ﾏｽﾀｰ!$A74="","",IF(ﾏｽﾀｰ!$I74=1,"",ﾏｽﾀｰ!E74))</f>
        <v>05</v>
      </c>
      <c r="F97" s="17" t="str">
        <f>IF(ﾏｽﾀｰ!$A74="","",IF(ﾏｽﾀｰ!$I74=1,"",ﾏｽﾀｰ!F74))</f>
        <v>ワ</v>
      </c>
      <c r="G97" s="18" t="str">
        <f>IF(ﾏｽﾀｰ!$A74="","",IF(ﾏｽﾀｰ!$I74=1,"",ﾏｽﾀｰ!G74))</f>
        <v>米子  ワシントンホテルプラザ</v>
      </c>
      <c r="H97" s="18">
        <f>IF(ﾏｽﾀｰ!$A74="","",IF(ﾏｽﾀｰ!$I74=1,"",ﾏｽﾀｰ!H74))</f>
        <v>0</v>
      </c>
      <c r="I97" s="18">
        <f>IF(ﾏｽﾀｰ!$A74="","",IF(ﾏｽﾀｰ!$I74=1,"",ﾏｽﾀｰ!I74))</f>
        <v>0</v>
      </c>
      <c r="J97" s="18">
        <f>IF(ﾏｽﾀｰ!$A74="","",IF(ﾏｽﾀｰ!$I74=1,"",ﾏｽﾀｰ!J74))</f>
        <v>0</v>
      </c>
      <c r="K97" s="18" t="str">
        <f>IF(ﾏｽﾀｰ!$A74="","",IF(ﾏｽﾀｰ!$I74=1,"",ﾏｽﾀｰ!K74))</f>
        <v>米子市</v>
      </c>
      <c r="L97" s="18">
        <f>IF(ﾏｽﾀｰ!$A74="","",IF(ﾏｽﾀｰ!$I74=1,"",ﾏｽﾀｰ!L74))</f>
        <v>0</v>
      </c>
      <c r="M97" s="17" t="str">
        <f>IF(ﾏｽﾀｰ!$A74="","",IF(ﾏｽﾀｰ!$I74=1,"",ﾏｽﾀｰ!M74))</f>
        <v>0859-31-9111</v>
      </c>
      <c r="N97" s="17">
        <f>IF(ﾏｽﾀｰ!$A74="","",IF(ﾏｽﾀｰ!$I74=1,"",ﾏｽﾀｰ!N74))</f>
        <v>0</v>
      </c>
      <c r="O97" s="17">
        <f>IF(ﾏｽﾀｰ!$A74="","",IF(ﾏｽﾀｰ!$I74=1,"",ﾏｽﾀｰ!O74))</f>
        <v>0</v>
      </c>
      <c r="P97" s="17" t="str">
        <f>IF(ﾏｽﾀｰ!$A74="","",IF(ﾏｽﾀｰ!$I74=1,"",ﾏｽﾀｰ!P74))</f>
        <v>後</v>
      </c>
      <c r="Q97" s="17" t="str">
        <f>IF(ﾏｽﾀｰ!$A74="","",IF(OR(ﾏｽﾀｰ!$I74=1,ﾏｽﾀｰ!$Q74=0),"",ﾏｽﾀｰ!Q74))</f>
        <v/>
      </c>
      <c r="R97" s="46">
        <f>IF(ﾏｽﾀｰ!$A120="","",IF(ﾏｽﾀｰ!$I120=1,"",ﾏｽﾀｰ!Q120))</f>
        <v>0</v>
      </c>
      <c r="S97" s="46">
        <f>IF(ﾏｽﾀｰ!$A120="","",IF(ﾏｽﾀｰ!$I120=1,"",ﾏｽﾀｰ!R120))</f>
        <v>0</v>
      </c>
      <c r="T97" s="46">
        <f>IF(ﾏｽﾀｰ!$A120="","",IF(ﾏｽﾀｰ!$I120=1,"",ﾏｽﾀｰ!S120))</f>
        <v>0</v>
      </c>
      <c r="U97" s="46">
        <f>IF(ﾏｽﾀｰ!$A120="","",IF(ﾏｽﾀｰ!$I120=1,"",ﾏｽﾀｰ!T120))</f>
        <v>0</v>
      </c>
      <c r="V97" s="46">
        <f>IF(ﾏｽﾀｰ!$A120="","",IF(ﾏｽﾀｰ!$I120=1,"",ﾏｽﾀｰ!U120))</f>
        <v>0</v>
      </c>
      <c r="W97" s="46" t="str">
        <f>IF(ﾏｽﾀｰ!$A120="","",IF(ﾏｽﾀｰ!$I120=1,"",ﾏｽﾀｰ!V120))</f>
        <v>00000000</v>
      </c>
      <c r="X97" s="46">
        <f>IF(ﾏｽﾀｰ!$A120="","",IF(ﾏｽﾀｰ!$I120=1,"",ﾏｽﾀｰ!W120))</f>
        <v>0</v>
      </c>
      <c r="Y97" s="46">
        <f>IF(ﾏｽﾀｰ!$A120="","",IF(ﾏｽﾀｰ!$I120=1,"",ﾏｽﾀｰ!X120))</f>
        <v>0</v>
      </c>
      <c r="Z97" s="46" t="str">
        <f>IF(ﾏｽﾀｰ!$A120="","",IF(ﾏｽﾀｰ!$I120=1,"",ﾏｽﾀｰ!Y120))</f>
        <v>https://kamenoi-hotels.com/</v>
      </c>
    </row>
    <row r="98" spans="1:28" ht="18" customHeight="1" x14ac:dyDescent="0.15">
      <c r="A98" s="17" t="str">
        <f>IF(ﾏｽﾀｰ!$A75="","",IF(ﾏｽﾀｰ!$I75=1,"",ﾏｽﾀｰ!A75))</f>
        <v>0176</v>
      </c>
      <c r="B98" s="17" t="str">
        <f>IF(ﾏｽﾀｰ!$A75="","",IF(ﾏｽﾀｰ!$I75=1,"",ﾏｽﾀｰ!B75))</f>
        <v>07</v>
      </c>
      <c r="C98" s="17" t="str">
        <f>IF(ﾏｽﾀｰ!$A75="","",IF(ﾏｽﾀｰ!$I75=1,"",ﾏｽﾀｰ!C75))</f>
        <v>32</v>
      </c>
      <c r="D98" s="17" t="str">
        <f>IF(ﾏｽﾀｰ!$A75="","",IF(ﾏｽﾀｰ!$I75=1,"",ﾏｽﾀｰ!D75))</f>
        <v>島根県</v>
      </c>
      <c r="E98" s="17" t="str">
        <f>IF(ﾏｽﾀｰ!$A75="","",IF(ﾏｽﾀｰ!$I75=1,"",ﾏｽﾀｰ!E75))</f>
        <v>05</v>
      </c>
      <c r="F98" s="17" t="str">
        <f>IF(ﾏｽﾀｰ!$A75="","",IF(ﾏｽﾀｰ!$I75=1,"",ﾏｽﾀｰ!F75))</f>
        <v>ワ</v>
      </c>
      <c r="G98" s="18" t="str">
        <f>IF(ﾏｽﾀｰ!$A75="","",IF(ﾏｽﾀｰ!$I75=1,"",ﾏｽﾀｰ!G75))</f>
        <v>島根浜田  ワシントンホテルプラザ</v>
      </c>
      <c r="H98" s="18">
        <f>IF(ﾏｽﾀｰ!$A75="","",IF(ﾏｽﾀｰ!$I75=1,"",ﾏｽﾀｰ!H75))</f>
        <v>0</v>
      </c>
      <c r="I98" s="18">
        <f>IF(ﾏｽﾀｰ!$A75="","",IF(ﾏｽﾀｰ!$I75=1,"",ﾏｽﾀｰ!I75))</f>
        <v>0</v>
      </c>
      <c r="J98" s="18">
        <f>IF(ﾏｽﾀｰ!$A75="","",IF(ﾏｽﾀｰ!$I75=1,"",ﾏｽﾀｰ!J75))</f>
        <v>0</v>
      </c>
      <c r="K98" s="18" t="str">
        <f>IF(ﾏｽﾀｰ!$A75="","",IF(ﾏｽﾀｰ!$I75=1,"",ﾏｽﾀｰ!K75))</f>
        <v>浜田市</v>
      </c>
      <c r="L98" s="18">
        <f>IF(ﾏｽﾀｰ!$A75="","",IF(ﾏｽﾀｰ!$I75=1,"",ﾏｽﾀｰ!L75))</f>
        <v>0</v>
      </c>
      <c r="M98" s="17" t="str">
        <f>IF(ﾏｽﾀｰ!$A75="","",IF(ﾏｽﾀｰ!$I75=1,"",ﾏｽﾀｰ!M75))</f>
        <v>0855-23-6111</v>
      </c>
      <c r="N98" s="17">
        <f>IF(ﾏｽﾀｰ!$A75="","",IF(ﾏｽﾀｰ!$I75=1,"",ﾏｽﾀｰ!N75))</f>
        <v>0</v>
      </c>
      <c r="O98" s="17">
        <f>IF(ﾏｽﾀｰ!$A75="","",IF(ﾏｽﾀｰ!$I75=1,"",ﾏｽﾀｰ!O75))</f>
        <v>0</v>
      </c>
      <c r="P98" s="17" t="str">
        <f>IF(ﾏｽﾀｰ!$A75="","",IF(ﾏｽﾀｰ!$I75=1,"",ﾏｽﾀｰ!P75))</f>
        <v>後</v>
      </c>
      <c r="Q98" s="17" t="str">
        <f>IF(ﾏｽﾀｰ!$A75="","",IF(OR(ﾏｽﾀｰ!$I75=1,ﾏｽﾀｰ!$Q75=0),"",ﾏｽﾀｰ!Q75))</f>
        <v/>
      </c>
      <c r="R98" s="46">
        <f>IF(ﾏｽﾀｰ!$A72="","",IF(ﾏｽﾀｰ!$I72=1,"",ﾏｽﾀｰ!Q72))</f>
        <v>0</v>
      </c>
      <c r="S98" s="46">
        <f>IF(ﾏｽﾀｰ!$A72="","",IF(ﾏｽﾀｰ!$I72=1,"",ﾏｽﾀｰ!R72))</f>
        <v>0</v>
      </c>
      <c r="T98" s="46">
        <f>IF(ﾏｽﾀｰ!$A72="","",IF(ﾏｽﾀｰ!$I72=1,"",ﾏｽﾀｰ!S72))</f>
        <v>0</v>
      </c>
      <c r="U98" s="46">
        <f>IF(ﾏｽﾀｰ!$A72="","",IF(ﾏｽﾀｰ!$I72=1,"",ﾏｽﾀｰ!T72))</f>
        <v>0</v>
      </c>
      <c r="V98" s="46">
        <f>IF(ﾏｽﾀｰ!$A72="","",IF(ﾏｽﾀｰ!$I72=1,"",ﾏｽﾀｰ!U72))</f>
        <v>0</v>
      </c>
      <c r="W98" s="46">
        <f>IF(ﾏｽﾀｰ!$A72="","",IF(ﾏｽﾀｰ!$I72=1,"",ﾏｽﾀｰ!V72))</f>
        <v>0</v>
      </c>
      <c r="X98" s="46">
        <f>IF(ﾏｽﾀｰ!$A72="","",IF(ﾏｽﾀｰ!$I72=1,"",ﾏｽﾀｰ!W72))</f>
        <v>0</v>
      </c>
      <c r="Y98" s="46">
        <f>IF(ﾏｽﾀｰ!$A72="","",IF(ﾏｽﾀｰ!$I72=1,"",ﾏｽﾀｰ!X72))</f>
        <v>0</v>
      </c>
      <c r="Z98" s="46" t="str">
        <f>IF(ﾏｽﾀｰ!$A72="","",IF(ﾏｽﾀｰ!$I72=1,"",ﾏｽﾀｰ!Y72))</f>
        <v>http://whg-hotels.jp/</v>
      </c>
    </row>
    <row r="99" spans="1:28" ht="18" customHeight="1" x14ac:dyDescent="0.15">
      <c r="A99" s="17" t="str">
        <f>IF(ﾏｽﾀｰ!$A27="","",IF(ﾏｽﾀｰ!$I27=1,"",ﾏｽﾀｰ!A27))</f>
        <v>0064</v>
      </c>
      <c r="B99" s="17" t="str">
        <f>IF(ﾏｽﾀｰ!$A27="","",IF(ﾏｽﾀｰ!$I27=1,"",ﾏｽﾀｰ!B27))</f>
        <v>07</v>
      </c>
      <c r="C99" s="17" t="str">
        <f>IF(ﾏｽﾀｰ!$A27="","",IF(ﾏｽﾀｰ!$I27=1,"",ﾏｽﾀｰ!C27))</f>
        <v>33</v>
      </c>
      <c r="D99" s="17" t="str">
        <f>IF(ﾏｽﾀｰ!$A27="","",IF(ﾏｽﾀｰ!$I27=1,"",ﾏｽﾀｰ!D27))</f>
        <v>岡山県</v>
      </c>
      <c r="E99" s="17" t="str">
        <f>IF(ﾏｽﾀｰ!$A27="","",IF(ﾏｽﾀｰ!$I27=1,"",ﾏｽﾀｰ!E27))</f>
        <v>01</v>
      </c>
      <c r="F99" s="17" t="str">
        <f>IF(ﾏｽﾀｰ!$A27="","",IF(ﾏｽﾀｰ!$I27=1,"",ﾏｽﾀｰ!F27))</f>
        <v>休</v>
      </c>
      <c r="G99" s="18" t="str">
        <f>IF(ﾏｽﾀｰ!$A27="","",IF(ﾏｽﾀｰ!$I27=1,"",ﾏｽﾀｰ!G27))</f>
        <v>休暇村  蒜山高原</v>
      </c>
      <c r="H99" s="18">
        <f>IF(ﾏｽﾀｰ!$A27="","",IF(ﾏｽﾀｰ!$I27=1,"",ﾏｽﾀｰ!H27))</f>
        <v>0</v>
      </c>
      <c r="I99" s="18">
        <f>IF(ﾏｽﾀｰ!$A27="","",IF(ﾏｽﾀｰ!$I27=1,"",ﾏｽﾀｰ!I27))</f>
        <v>0</v>
      </c>
      <c r="J99" s="18">
        <f>IF(ﾏｽﾀｰ!$A27="","",IF(ﾏｽﾀｰ!$I27=1,"",ﾏｽﾀｰ!J27))</f>
        <v>0</v>
      </c>
      <c r="K99" s="18" t="str">
        <f>IF(ﾏｽﾀｰ!$A27="","",IF(ﾏｽﾀｰ!$I27=1,"",ﾏｽﾀｰ!K27))</f>
        <v>真庭市</v>
      </c>
      <c r="L99" s="18">
        <f>IF(ﾏｽﾀｰ!$A27="","",IF(ﾏｽﾀｰ!$I27=1,"",ﾏｽﾀｰ!L27))</f>
        <v>0</v>
      </c>
      <c r="M99" s="17" t="str">
        <f>IF(ﾏｽﾀｰ!$A27="","",IF(ﾏｽﾀｰ!$I27=1,"",ﾏｽﾀｰ!M27))</f>
        <v>0867-66-2501</v>
      </c>
      <c r="N99" s="17">
        <f>IF(ﾏｽﾀｰ!$A27="","",IF(ﾏｽﾀｰ!$I27=1,"",ﾏｽﾀｰ!N27))</f>
        <v>0</v>
      </c>
      <c r="O99" s="17">
        <f>IF(ﾏｽﾀｰ!$A27="","",IF(ﾏｽﾀｰ!$I27=1,"",ﾏｽﾀｰ!O27))</f>
        <v>0</v>
      </c>
      <c r="P99" s="17" t="str">
        <f>IF(ﾏｽﾀｰ!$A27="","",IF(ﾏｽﾀｰ!$I27=1,"",ﾏｽﾀｰ!P27))</f>
        <v>前</v>
      </c>
      <c r="Q99" s="17" t="str">
        <f>IF(ﾏｽﾀｰ!$A27="","",IF(OR(ﾏｽﾀｰ!$I27=1,ﾏｽﾀｰ!$Q27=0),"",ﾏｽﾀｰ!Q27))</f>
        <v/>
      </c>
      <c r="R99" s="46">
        <f>IF(ﾏｽﾀｰ!$A12="","",IF(ﾏｽﾀｰ!$I12=1,"",ﾏｽﾀｰ!Q12))</f>
        <v>0</v>
      </c>
      <c r="S99" s="46">
        <f>IF(ﾏｽﾀｰ!$A12="","",IF(ﾏｽﾀｰ!$I12=1,"",ﾏｽﾀｰ!R12))</f>
        <v>0</v>
      </c>
      <c r="T99" s="46">
        <f>IF(ﾏｽﾀｰ!$A12="","",IF(ﾏｽﾀｰ!$I12=1,"",ﾏｽﾀｰ!S12))</f>
        <v>0</v>
      </c>
      <c r="U99" s="46">
        <f>IF(ﾏｽﾀｰ!$A12="","",IF(ﾏｽﾀｰ!$I12=1,"",ﾏｽﾀｰ!T12))</f>
        <v>0</v>
      </c>
      <c r="V99" s="46">
        <f>IF(ﾏｽﾀｰ!$A12="","",IF(ﾏｽﾀｰ!$I12=1,"",ﾏｽﾀｰ!U12))</f>
        <v>0</v>
      </c>
      <c r="W99" s="46">
        <f>IF(ﾏｽﾀｰ!$A12="","",IF(ﾏｽﾀｰ!$I12=1,"",ﾏｽﾀｰ!V12))</f>
        <v>0</v>
      </c>
      <c r="X99" s="46" t="str">
        <f>IF(ﾏｽﾀｰ!$A12="","",IF(ﾏｽﾀｰ!$I12=1,"",ﾏｽﾀｰ!W12))</f>
        <v>00000000</v>
      </c>
      <c r="Y99" s="46">
        <f>IF(ﾏｽﾀｰ!$A12="","",IF(ﾏｽﾀｰ!$I12=1,"",ﾏｽﾀｰ!X12))</f>
        <v>0</v>
      </c>
      <c r="Z99" s="46" t="str">
        <f>IF(ﾏｽﾀｰ!$A12="","",IF(ﾏｽﾀｰ!$I12=1,"",ﾏｽﾀｰ!Y12))</f>
        <v>https://www.qkamura.or.jp/</v>
      </c>
    </row>
    <row r="100" spans="1:28" ht="18" customHeight="1" x14ac:dyDescent="0.15">
      <c r="A100" s="17" t="str">
        <f>IF(ﾏｽﾀｰ!$A70="","",IF(ﾏｽﾀｰ!$I70=1,"",ﾏｽﾀｰ!A70))</f>
        <v>0170</v>
      </c>
      <c r="B100" s="17" t="str">
        <f>IF(ﾏｽﾀｰ!$A70="","",IF(ﾏｽﾀｰ!$I70=1,"",ﾏｽﾀｰ!B70))</f>
        <v>07</v>
      </c>
      <c r="C100" s="17" t="str">
        <f>IF(ﾏｽﾀｰ!$A70="","",IF(ﾏｽﾀｰ!$I70=1,"",ﾏｽﾀｰ!C70))</f>
        <v>33</v>
      </c>
      <c r="D100" s="17" t="str">
        <f>IF(ﾏｽﾀｰ!$A70="","",IF(ﾏｽﾀｰ!$I70=1,"",ﾏｽﾀｰ!D70))</f>
        <v>岡山県</v>
      </c>
      <c r="E100" s="17" t="str">
        <f>IF(ﾏｽﾀｰ!$A70="","",IF(ﾏｽﾀｰ!$I70=1,"",ﾏｽﾀｰ!E70))</f>
        <v>05</v>
      </c>
      <c r="F100" s="17" t="str">
        <f>IF(ﾏｽﾀｰ!$A70="","",IF(ﾏｽﾀｰ!$I70=1,"",ﾏｽﾀｰ!F70))</f>
        <v>ワ</v>
      </c>
      <c r="G100" s="18" t="str">
        <f>IF(ﾏｽﾀｰ!$A70="","",IF(ﾏｽﾀｰ!$I70=1,"",ﾏｽﾀｰ!G70))</f>
        <v>岡山  ワシントンホテルプラザ</v>
      </c>
      <c r="H100" s="18">
        <f>IF(ﾏｽﾀｰ!$A70="","",IF(ﾏｽﾀｰ!$I70=1,"",ﾏｽﾀｰ!H70))</f>
        <v>0</v>
      </c>
      <c r="I100" s="18">
        <f>IF(ﾏｽﾀｰ!$A70="","",IF(ﾏｽﾀｰ!$I70=1,"",ﾏｽﾀｰ!I70))</f>
        <v>0</v>
      </c>
      <c r="J100" s="18">
        <f>IF(ﾏｽﾀｰ!$A70="","",IF(ﾏｽﾀｰ!$I70=1,"",ﾏｽﾀｰ!J70))</f>
        <v>0</v>
      </c>
      <c r="K100" s="18" t="str">
        <f>IF(ﾏｽﾀｰ!$A70="","",IF(ﾏｽﾀｰ!$I70=1,"",ﾏｽﾀｰ!K70))</f>
        <v>岡山市北区</v>
      </c>
      <c r="L100" s="18">
        <f>IF(ﾏｽﾀｰ!$A70="","",IF(ﾏｽﾀｰ!$I70=1,"",ﾏｽﾀｰ!L70))</f>
        <v>0</v>
      </c>
      <c r="M100" s="17" t="str">
        <f>IF(ﾏｽﾀｰ!$A70="","",IF(ﾏｽﾀｰ!$I70=1,"",ﾏｽﾀｰ!M70))</f>
        <v>086-231-9111</v>
      </c>
      <c r="N100" s="17">
        <f>IF(ﾏｽﾀｰ!$A70="","",IF(ﾏｽﾀｰ!$I70=1,"",ﾏｽﾀｰ!N70))</f>
        <v>0</v>
      </c>
      <c r="O100" s="17">
        <f>IF(ﾏｽﾀｰ!$A70="","",IF(ﾏｽﾀｰ!$I70=1,"",ﾏｽﾀｰ!O70))</f>
        <v>0</v>
      </c>
      <c r="P100" s="17" t="str">
        <f>IF(ﾏｽﾀｰ!$A70="","",IF(ﾏｽﾀｰ!$I70=1,"",ﾏｽﾀｰ!P70))</f>
        <v>後</v>
      </c>
      <c r="Q100" s="17" t="str">
        <f>IF(ﾏｽﾀｰ!$A70="","",IF(OR(ﾏｽﾀｰ!$I70=1,ﾏｽﾀｰ!$Q70=0),"",ﾏｽﾀｰ!Q70))</f>
        <v/>
      </c>
      <c r="R100" s="46">
        <f>IF(ﾏｽﾀｰ!$A64="","",IF(ﾏｽﾀｰ!$I64=1,"",ﾏｽﾀｰ!Q64))</f>
        <v>0</v>
      </c>
      <c r="S100" s="46">
        <f>IF(ﾏｽﾀｰ!$A64="","",IF(ﾏｽﾀｰ!$I64=1,"",ﾏｽﾀｰ!R64))</f>
        <v>0</v>
      </c>
      <c r="T100" s="46">
        <f>IF(ﾏｽﾀｰ!$A64="","",IF(ﾏｽﾀｰ!$I64=1,"",ﾏｽﾀｰ!S64))</f>
        <v>0</v>
      </c>
      <c r="U100" s="46">
        <f>IF(ﾏｽﾀｰ!$A64="","",IF(ﾏｽﾀｰ!$I64=1,"",ﾏｽﾀｰ!T64))</f>
        <v>0</v>
      </c>
      <c r="V100" s="46">
        <f>IF(ﾏｽﾀｰ!$A64="","",IF(ﾏｽﾀｰ!$I64=1,"",ﾏｽﾀｰ!U64))</f>
        <v>0</v>
      </c>
      <c r="W100" s="46">
        <f>IF(ﾏｽﾀｰ!$A64="","",IF(ﾏｽﾀｰ!$I64=1,"",ﾏｽﾀｰ!V64))</f>
        <v>0</v>
      </c>
      <c r="X100" s="46" t="str">
        <f>IF(ﾏｽﾀｰ!$A64="","",IF(ﾏｽﾀｰ!$I64=1,"",ﾏｽﾀｰ!W64))</f>
        <v>00000000</v>
      </c>
      <c r="Y100" s="46">
        <f>IF(ﾏｽﾀｰ!$A64="","",IF(ﾏｽﾀｰ!$I64=1,"",ﾏｽﾀｰ!X64))</f>
        <v>0</v>
      </c>
      <c r="Z100" s="46" t="str">
        <f>IF(ﾏｽﾀｰ!$A64="","",IF(ﾏｽﾀｰ!$I64=1,"",ﾏｽﾀｰ!Y64))</f>
        <v>https://washington.jp/</v>
      </c>
      <c r="AB100" s="22"/>
    </row>
    <row r="101" spans="1:28" ht="18" customHeight="1" x14ac:dyDescent="0.15">
      <c r="A101" s="17" t="str">
        <f>IF(ﾏｽﾀｰ!$A28="","",IF(ﾏｽﾀｰ!$I28=1,"",ﾏｽﾀｰ!A28))</f>
        <v>0065</v>
      </c>
      <c r="B101" s="17" t="str">
        <f>IF(ﾏｽﾀｰ!$A28="","",IF(ﾏｽﾀｰ!$I28=1,"",ﾏｽﾀｰ!B28))</f>
        <v>07</v>
      </c>
      <c r="C101" s="17" t="str">
        <f>IF(ﾏｽﾀｰ!$A28="","",IF(ﾏｽﾀｰ!$I28=1,"",ﾏｽﾀｰ!C28))</f>
        <v>34</v>
      </c>
      <c r="D101" s="17" t="str">
        <f>IF(ﾏｽﾀｰ!$A28="","",IF(ﾏｽﾀｰ!$I28=1,"",ﾏｽﾀｰ!D28))</f>
        <v>広島県</v>
      </c>
      <c r="E101" s="17" t="str">
        <f>IF(ﾏｽﾀｰ!$A28="","",IF(ﾏｽﾀｰ!$I28=1,"",ﾏｽﾀｰ!E28))</f>
        <v>01</v>
      </c>
      <c r="F101" s="17" t="str">
        <f>IF(ﾏｽﾀｰ!$A28="","",IF(ﾏｽﾀｰ!$I28=1,"",ﾏｽﾀｰ!F28))</f>
        <v>休</v>
      </c>
      <c r="G101" s="18" t="str">
        <f>IF(ﾏｽﾀｰ!$A28="","",IF(ﾏｽﾀｰ!$I28=1,"",ﾏｽﾀｰ!G28))</f>
        <v>休暇村  大久野島</v>
      </c>
      <c r="H101" s="18">
        <f>IF(ﾏｽﾀｰ!$A28="","",IF(ﾏｽﾀｰ!$I28=1,"",ﾏｽﾀｰ!H28))</f>
        <v>0</v>
      </c>
      <c r="I101" s="18">
        <f>IF(ﾏｽﾀｰ!$A28="","",IF(ﾏｽﾀｰ!$I28=1,"",ﾏｽﾀｰ!I28))</f>
        <v>0</v>
      </c>
      <c r="J101" s="18">
        <f>IF(ﾏｽﾀｰ!$A28="","",IF(ﾏｽﾀｰ!$I28=1,"",ﾏｽﾀｰ!J28))</f>
        <v>0</v>
      </c>
      <c r="K101" s="18" t="str">
        <f>IF(ﾏｽﾀｰ!$A28="","",IF(ﾏｽﾀｰ!$I28=1,"",ﾏｽﾀｰ!K28))</f>
        <v>竹原市</v>
      </c>
      <c r="L101" s="18">
        <f>IF(ﾏｽﾀｰ!$A28="","",IF(ﾏｽﾀｰ!$I28=1,"",ﾏｽﾀｰ!L28))</f>
        <v>0</v>
      </c>
      <c r="M101" s="17" t="str">
        <f>IF(ﾏｽﾀｰ!$A28="","",IF(ﾏｽﾀｰ!$I28=1,"",ﾏｽﾀｰ!M28))</f>
        <v>0846-26-0321</v>
      </c>
      <c r="N101" s="17">
        <f>IF(ﾏｽﾀｰ!$A28="","",IF(ﾏｽﾀｰ!$I28=1,"",ﾏｽﾀｰ!N28))</f>
        <v>0</v>
      </c>
      <c r="O101" s="17">
        <f>IF(ﾏｽﾀｰ!$A28="","",IF(ﾏｽﾀｰ!$I28=1,"",ﾏｽﾀｰ!O28))</f>
        <v>0</v>
      </c>
      <c r="P101" s="17" t="str">
        <f>IF(ﾏｽﾀｰ!$A28="","",IF(ﾏｽﾀｰ!$I28=1,"",ﾏｽﾀｰ!P28))</f>
        <v>前</v>
      </c>
      <c r="Q101" s="17" t="str">
        <f>IF(ﾏｽﾀｰ!$A28="","",IF(OR(ﾏｽﾀｰ!$I28=1,ﾏｽﾀｰ!$Q28=0),"",ﾏｽﾀｰ!Q28))</f>
        <v/>
      </c>
      <c r="R101" s="46">
        <f>IF(ﾏｽﾀｰ!$A111="","",IF(ﾏｽﾀｰ!$I111=1,"",ﾏｽﾀｰ!Q111))</f>
        <v>0</v>
      </c>
      <c r="S101" s="46">
        <f>IF(ﾏｽﾀｰ!$A111="","",IF(ﾏｽﾀｰ!$I111=1,"",ﾏｽﾀｰ!R111))</f>
        <v>0</v>
      </c>
      <c r="T101" s="46">
        <f>IF(ﾏｽﾀｰ!$A111="","",IF(ﾏｽﾀｰ!$I111=1,"",ﾏｽﾀｰ!S111))</f>
        <v>0</v>
      </c>
      <c r="U101" s="46">
        <f>IF(ﾏｽﾀｰ!$A111="","",IF(ﾏｽﾀｰ!$I111=1,"",ﾏｽﾀｰ!T111))</f>
        <v>0</v>
      </c>
      <c r="V101" s="46">
        <f>IF(ﾏｽﾀｰ!$A111="","",IF(ﾏｽﾀｰ!$I111=1,"",ﾏｽﾀｰ!U111))</f>
        <v>0</v>
      </c>
      <c r="W101" s="46" t="str">
        <f>IF(ﾏｽﾀｰ!$A111="","",IF(ﾏｽﾀｰ!$I111=1,"",ﾏｽﾀｰ!V111))</f>
        <v>00000000</v>
      </c>
      <c r="X101" s="46">
        <f>IF(ﾏｽﾀｰ!$A111="","",IF(ﾏｽﾀｰ!$I111=1,"",ﾏｽﾀｰ!W111))</f>
        <v>0</v>
      </c>
      <c r="Y101" s="46">
        <f>IF(ﾏｽﾀｰ!$A111="","",IF(ﾏｽﾀｰ!$I111=1,"",ﾏｽﾀｰ!X111))</f>
        <v>0</v>
      </c>
      <c r="Z101" s="46" t="str">
        <f>IF(ﾏｽﾀｰ!$A111="","",IF(ﾏｽﾀｰ!$I111=1,"",ﾏｽﾀｰ!Y111))</f>
        <v>https://kamenoi-hotels.com/</v>
      </c>
    </row>
    <row r="102" spans="1:28" ht="18" customHeight="1" x14ac:dyDescent="0.15">
      <c r="A102" s="17" t="str">
        <f>IF(ﾏｽﾀｰ!$A30="","",IF(ﾏｽﾀｰ!$I30=1,"",ﾏｽﾀｰ!A30))</f>
        <v>0067</v>
      </c>
      <c r="B102" s="17" t="str">
        <f>IF(ﾏｽﾀｰ!$A30="","",IF(ﾏｽﾀｰ!$I30=1,"",ﾏｽﾀｰ!B30))</f>
        <v>07</v>
      </c>
      <c r="C102" s="17" t="str">
        <f>IF(ﾏｽﾀｰ!$A30="","",IF(ﾏｽﾀｰ!$I30=1,"",ﾏｽﾀｰ!C30))</f>
        <v>34</v>
      </c>
      <c r="D102" s="17" t="str">
        <f>IF(ﾏｽﾀｰ!$A30="","",IF(ﾏｽﾀｰ!$I30=1,"",ﾏｽﾀｰ!D30))</f>
        <v>広島県</v>
      </c>
      <c r="E102" s="17" t="str">
        <f>IF(ﾏｽﾀｰ!$A30="","",IF(ﾏｽﾀｰ!$I30=1,"",ﾏｽﾀｰ!E30))</f>
        <v>01</v>
      </c>
      <c r="F102" s="17" t="str">
        <f>IF(ﾏｽﾀｰ!$A30="","",IF(ﾏｽﾀｰ!$I30=1,"",ﾏｽﾀｰ!F30))</f>
        <v>休</v>
      </c>
      <c r="G102" s="18" t="str">
        <f>IF(ﾏｽﾀｰ!$A30="","",IF(ﾏｽﾀｰ!$I30=1,"",ﾏｽﾀｰ!G30))</f>
        <v>休暇村  帝釈峡</v>
      </c>
      <c r="H102" s="18">
        <f>IF(ﾏｽﾀｰ!$A30="","",IF(ﾏｽﾀｰ!$I30=1,"",ﾏｽﾀｰ!H30))</f>
        <v>0</v>
      </c>
      <c r="I102" s="18">
        <f>IF(ﾏｽﾀｰ!$A30="","",IF(ﾏｽﾀｰ!$I30=1,"",ﾏｽﾀｰ!I30))</f>
        <v>0</v>
      </c>
      <c r="J102" s="18">
        <f>IF(ﾏｽﾀｰ!$A30="","",IF(ﾏｽﾀｰ!$I30=1,"",ﾏｽﾀｰ!J30))</f>
        <v>0</v>
      </c>
      <c r="K102" s="18" t="str">
        <f>IF(ﾏｽﾀｰ!$A30="","",IF(ﾏｽﾀｰ!$I30=1,"",ﾏｽﾀｰ!K30))</f>
        <v>庄原市</v>
      </c>
      <c r="L102" s="18">
        <f>IF(ﾏｽﾀｰ!$A30="","",IF(ﾏｽﾀｰ!$I30=1,"",ﾏｽﾀｰ!L30))</f>
        <v>0</v>
      </c>
      <c r="M102" s="17" t="str">
        <f>IF(ﾏｽﾀｰ!$A30="","",IF(ﾏｽﾀｰ!$I30=1,"",ﾏｽﾀｰ!M30))</f>
        <v>08477-2-3110</v>
      </c>
      <c r="N102" s="17">
        <f>IF(ﾏｽﾀｰ!$A30="","",IF(ﾏｽﾀｰ!$I30=1,"",ﾏｽﾀｰ!N30))</f>
        <v>0</v>
      </c>
      <c r="O102" s="17">
        <f>IF(ﾏｽﾀｰ!$A30="","",IF(ﾏｽﾀｰ!$I30=1,"",ﾏｽﾀｰ!O30))</f>
        <v>0</v>
      </c>
      <c r="P102" s="17" t="str">
        <f>IF(ﾏｽﾀｰ!$A30="","",IF(ﾏｽﾀｰ!$I30=1,"",ﾏｽﾀｰ!P30))</f>
        <v>前</v>
      </c>
      <c r="Q102" s="17" t="str">
        <f>IF(ﾏｽﾀｰ!$A30="","",IF(OR(ﾏｽﾀｰ!$I30=1,ﾏｽﾀｰ!$Q30=0),"",ﾏｽﾀｰ!Q30))</f>
        <v/>
      </c>
      <c r="R102" s="46">
        <f>IF(ﾏｽﾀｰ!$A147="","",IF(ﾏｽﾀｰ!$I147=1,"",ﾏｽﾀｰ!Q147))</f>
        <v>0</v>
      </c>
      <c r="S102" s="46">
        <f>IF(ﾏｽﾀｰ!$A147="","",IF(ﾏｽﾀｰ!$I147=1,"",ﾏｽﾀｰ!R147))</f>
        <v>0</v>
      </c>
      <c r="T102" s="46">
        <f>IF(ﾏｽﾀｰ!$A147="","",IF(ﾏｽﾀｰ!$I147=1,"",ﾏｽﾀｰ!S147))</f>
        <v>0</v>
      </c>
      <c r="U102" s="46">
        <f>IF(ﾏｽﾀｰ!$A147="","",IF(ﾏｽﾀｰ!$I147=1,"",ﾏｽﾀｰ!T147))</f>
        <v>0</v>
      </c>
      <c r="V102" s="46">
        <f>IF(ﾏｽﾀｰ!$A147="","",IF(ﾏｽﾀｰ!$I147=1,"",ﾏｽﾀｰ!U147))</f>
        <v>0</v>
      </c>
      <c r="W102" s="46" t="str">
        <f>IF(ﾏｽﾀｰ!$A147="","",IF(ﾏｽﾀｰ!$I147=1,"",ﾏｽﾀｰ!V147))</f>
        <v>00000000</v>
      </c>
      <c r="X102" s="46">
        <f>IF(ﾏｽﾀｰ!$A147="","",IF(ﾏｽﾀｰ!$I147=1,"",ﾏｽﾀｰ!W147))</f>
        <v>0</v>
      </c>
      <c r="Y102" s="46">
        <f>IF(ﾏｽﾀｰ!$A147="","",IF(ﾏｽﾀｰ!$I147=1,"",ﾏｽﾀｰ!X147))</f>
        <v>0</v>
      </c>
      <c r="Z102" s="46" t="str">
        <f>IF(ﾏｽﾀｰ!$A147="","",IF(ﾏｽﾀｰ!$I147=1,"",ﾏｽﾀｰ!Y147))</f>
        <v>https://kamenoi-hotels.com/</v>
      </c>
    </row>
    <row r="103" spans="1:28" ht="18" customHeight="1" x14ac:dyDescent="0.15">
      <c r="A103" s="17" t="str">
        <f>IF(ﾏｽﾀｰ!$A71="","",IF(ﾏｽﾀｰ!$I71=1,"",ﾏｽﾀｰ!A71))</f>
        <v>0171</v>
      </c>
      <c r="B103" s="17" t="str">
        <f>IF(ﾏｽﾀｰ!$A71="","",IF(ﾏｽﾀｰ!$I71=1,"",ﾏｽﾀｰ!B71))</f>
        <v>07</v>
      </c>
      <c r="C103" s="17" t="str">
        <f>IF(ﾏｽﾀｰ!$A71="","",IF(ﾏｽﾀｰ!$I71=1,"",ﾏｽﾀｰ!C71))</f>
        <v>34</v>
      </c>
      <c r="D103" s="17" t="str">
        <f>IF(ﾏｽﾀｰ!$A71="","",IF(ﾏｽﾀｰ!$I71=1,"",ﾏｽﾀｰ!D71))</f>
        <v>広島県</v>
      </c>
      <c r="E103" s="17" t="str">
        <f>IF(ﾏｽﾀｰ!$A71="","",IF(ﾏｽﾀｰ!$I71=1,"",ﾏｽﾀｰ!E71))</f>
        <v>04</v>
      </c>
      <c r="F103" s="17" t="str">
        <f>IF(ﾏｽﾀｰ!$A71="","",IF(ﾏｽﾀｰ!$I71=1,"",ﾏｽﾀｰ!F71))</f>
        <v>ワ</v>
      </c>
      <c r="G103" s="18" t="str">
        <f>IF(ﾏｽﾀｰ!$A71="","",IF(ﾏｽﾀｰ!$I71=1,"",ﾏｽﾀｰ!G71))</f>
        <v>広島  ワシントンホテル</v>
      </c>
      <c r="H103" s="18">
        <f>IF(ﾏｽﾀｰ!$A71="","",IF(ﾏｽﾀｰ!$I71=1,"",ﾏｽﾀｰ!H71))</f>
        <v>0</v>
      </c>
      <c r="I103" s="18">
        <f>IF(ﾏｽﾀｰ!$A71="","",IF(ﾏｽﾀｰ!$I71=1,"",ﾏｽﾀｰ!I71))</f>
        <v>0</v>
      </c>
      <c r="J103" s="18">
        <f>IF(ﾏｽﾀｰ!$A71="","",IF(ﾏｽﾀｰ!$I71=1,"",ﾏｽﾀｰ!J71))</f>
        <v>0</v>
      </c>
      <c r="K103" s="18" t="str">
        <f>IF(ﾏｽﾀｰ!$A71="","",IF(ﾏｽﾀｰ!$I71=1,"",ﾏｽﾀｰ!K71))</f>
        <v>広島市中区</v>
      </c>
      <c r="L103" s="18">
        <f>IF(ﾏｽﾀｰ!$A71="","",IF(ﾏｽﾀｰ!$I71=1,"",ﾏｽﾀｰ!L71))</f>
        <v>0</v>
      </c>
      <c r="M103" s="17" t="str">
        <f>IF(ﾏｽﾀｰ!$A71="","",IF(ﾏｽﾀｰ!$I71=1,"",ﾏｽﾀｰ!M71))</f>
        <v>082-553-2222</v>
      </c>
      <c r="N103" s="17">
        <f>IF(ﾏｽﾀｰ!$A71="","",IF(ﾏｽﾀｰ!$I71=1,"",ﾏｽﾀｰ!N71))</f>
        <v>0</v>
      </c>
      <c r="O103" s="17">
        <f>IF(ﾏｽﾀｰ!$A71="","",IF(ﾏｽﾀｰ!$I71=1,"",ﾏｽﾀｰ!O71))</f>
        <v>0</v>
      </c>
      <c r="P103" s="17" t="str">
        <f>IF(ﾏｽﾀｰ!$A71="","",IF(ﾏｽﾀｰ!$I71=1,"",ﾏｽﾀｰ!P71))</f>
        <v>後</v>
      </c>
      <c r="Q103" s="17" t="str">
        <f>IF(ﾏｽﾀｰ!$A71="","",IF(OR(ﾏｽﾀｰ!$I71=1,ﾏｽﾀｰ!$Q71=0),"",ﾏｽﾀｰ!Q71))</f>
        <v/>
      </c>
      <c r="R103" s="46">
        <f>IF(ﾏｽﾀｰ!$A116="","",IF(ﾏｽﾀｰ!$I116=1,"",ﾏｽﾀｰ!Q116))</f>
        <v>0</v>
      </c>
      <c r="S103" s="46">
        <f>IF(ﾏｽﾀｰ!$A116="","",IF(ﾏｽﾀｰ!$I116=1,"",ﾏｽﾀｰ!R116))</f>
        <v>0</v>
      </c>
      <c r="T103" s="46">
        <f>IF(ﾏｽﾀｰ!$A116="","",IF(ﾏｽﾀｰ!$I116=1,"",ﾏｽﾀｰ!S116))</f>
        <v>0</v>
      </c>
      <c r="U103" s="46">
        <f>IF(ﾏｽﾀｰ!$A116="","",IF(ﾏｽﾀｰ!$I116=1,"",ﾏｽﾀｰ!T116))</f>
        <v>0</v>
      </c>
      <c r="V103" s="46">
        <f>IF(ﾏｽﾀｰ!$A116="","",IF(ﾏｽﾀｰ!$I116=1,"",ﾏｽﾀｰ!U116))</f>
        <v>0</v>
      </c>
      <c r="W103" s="46" t="str">
        <f>IF(ﾏｽﾀｰ!$A116="","",IF(ﾏｽﾀｰ!$I116=1,"",ﾏｽﾀｰ!V116))</f>
        <v>00000000</v>
      </c>
      <c r="X103" s="46">
        <f>IF(ﾏｽﾀｰ!$A116="","",IF(ﾏｽﾀｰ!$I116=1,"",ﾏｽﾀｰ!W116))</f>
        <v>0</v>
      </c>
      <c r="Y103" s="46">
        <f>IF(ﾏｽﾀｰ!$A116="","",IF(ﾏｽﾀｰ!$I116=1,"",ﾏｽﾀｰ!X116))</f>
        <v>0</v>
      </c>
      <c r="Z103" s="46" t="str">
        <f>IF(ﾏｽﾀｰ!$A116="","",IF(ﾏｽﾀｰ!$I116=1,"",ﾏｽﾀｰ!Y116))</f>
        <v>https://kamenoi-hotels.com/</v>
      </c>
      <c r="AB103" s="22"/>
    </row>
    <row r="104" spans="1:28" ht="18" customHeight="1" x14ac:dyDescent="0.15">
      <c r="A104" s="17" t="str">
        <f>IF(ﾏｽﾀｰ!$A88="","",IF(ﾏｽﾀｰ!$I88=1,"",ﾏｽﾀｰ!A88))</f>
        <v>0198</v>
      </c>
      <c r="B104" s="17" t="str">
        <f>IF(ﾏｽﾀｰ!$A88="","",IF(ﾏｽﾀｰ!$I88=1,"",ﾏｽﾀｰ!B88))</f>
        <v>07</v>
      </c>
      <c r="C104" s="17" t="str">
        <f>IF(ﾏｽﾀｰ!$A88="","",IF(ﾏｽﾀｰ!$I88=1,"",ﾏｽﾀｰ!C88))</f>
        <v>35</v>
      </c>
      <c r="D104" s="17" t="str">
        <f>IF(ﾏｽﾀｰ!$A88="","",IF(ﾏｽﾀｰ!$I88=1,"",ﾏｽﾀｰ!D88))</f>
        <v>山口県</v>
      </c>
      <c r="E104" s="17" t="str">
        <f>IF(ﾏｽﾀｰ!$A88="","",IF(ﾏｽﾀｰ!$I88=1,"",ﾏｽﾀｰ!E88))</f>
        <v>05</v>
      </c>
      <c r="F104" s="17" t="str">
        <f>IF(ﾏｽﾀｰ!$A88="","",IF(ﾏｽﾀｰ!$I88=1,"",ﾏｽﾀｰ!F88))</f>
        <v>ワ</v>
      </c>
      <c r="G104" s="18" t="str">
        <f>IF(ﾏｽﾀｰ!$A88="","",IF(ﾏｽﾀｰ!$I88=1,"",ﾏｽﾀｰ!G88))</f>
        <v>下関駅西  ワシントンホテルプラザ</v>
      </c>
      <c r="H104" s="18">
        <f>IF(ﾏｽﾀｰ!$A88="","",IF(ﾏｽﾀｰ!$I88=1,"",ﾏｽﾀｰ!H88))</f>
        <v>0</v>
      </c>
      <c r="I104" s="18">
        <f>IF(ﾏｽﾀｰ!$A88="","",IF(ﾏｽﾀｰ!$I88=1,"",ﾏｽﾀｰ!I88))</f>
        <v>0</v>
      </c>
      <c r="J104" s="18">
        <f>IF(ﾏｽﾀｰ!$A88="","",IF(ﾏｽﾀｰ!$I88=1,"",ﾏｽﾀｰ!J88))</f>
        <v>0</v>
      </c>
      <c r="K104" s="18" t="str">
        <f>IF(ﾏｽﾀｰ!$A88="","",IF(ﾏｽﾀｰ!$I88=1,"",ﾏｽﾀｰ!K88))</f>
        <v>下関市</v>
      </c>
      <c r="L104" s="18">
        <f>IF(ﾏｽﾀｰ!$A88="","",IF(ﾏｽﾀｰ!$I88=1,"",ﾏｽﾀｰ!L88))</f>
        <v>0</v>
      </c>
      <c r="M104" s="17" t="str">
        <f>IF(ﾏｽﾀｰ!$A88="","",IF(ﾏｽﾀｰ!$I88=1,"",ﾏｽﾀｰ!M88))</f>
        <v>083-261-0410</v>
      </c>
      <c r="N104" s="17">
        <f>IF(ﾏｽﾀｰ!$A88="","",IF(ﾏｽﾀｰ!$I88=1,"",ﾏｽﾀｰ!N88))</f>
        <v>0</v>
      </c>
      <c r="O104" s="17">
        <f>IF(ﾏｽﾀｰ!$A88="","",IF(ﾏｽﾀｰ!$I88=1,"",ﾏｽﾀｰ!O88))</f>
        <v>0</v>
      </c>
      <c r="P104" s="17" t="str">
        <f>IF(ﾏｽﾀｰ!$A88="","",IF(ﾏｽﾀｰ!$I88=1,"",ﾏｽﾀｰ!P88))</f>
        <v>後</v>
      </c>
      <c r="Q104" s="17" t="str">
        <f>IF(ﾏｽﾀｰ!$A88="","",IF(OR(ﾏｽﾀｰ!$I88=1,ﾏｽﾀｰ!$Q88=0),"",ﾏｽﾀｰ!Q88))</f>
        <v/>
      </c>
      <c r="R104" s="46">
        <f>IF(ﾏｽﾀｰ!$A123="","",IF(ﾏｽﾀｰ!$I123=1,"",ﾏｽﾀｰ!Q123))</f>
        <v>0</v>
      </c>
      <c r="S104" s="46">
        <f>IF(ﾏｽﾀｰ!$A123="","",IF(ﾏｽﾀｰ!$I123=1,"",ﾏｽﾀｰ!R123))</f>
        <v>0</v>
      </c>
      <c r="T104" s="46">
        <f>IF(ﾏｽﾀｰ!$A123="","",IF(ﾏｽﾀｰ!$I123=1,"",ﾏｽﾀｰ!S123))</f>
        <v>0</v>
      </c>
      <c r="U104" s="46">
        <f>IF(ﾏｽﾀｰ!$A123="","",IF(ﾏｽﾀｰ!$I123=1,"",ﾏｽﾀｰ!T123))</f>
        <v>0</v>
      </c>
      <c r="V104" s="46">
        <f>IF(ﾏｽﾀｰ!$A123="","",IF(ﾏｽﾀｰ!$I123=1,"",ﾏｽﾀｰ!U123))</f>
        <v>0</v>
      </c>
      <c r="W104" s="46" t="str">
        <f>IF(ﾏｽﾀｰ!$A123="","",IF(ﾏｽﾀｰ!$I123=1,"",ﾏｽﾀｰ!V123))</f>
        <v>00000000</v>
      </c>
      <c r="X104" s="46">
        <f>IF(ﾏｽﾀｰ!$A123="","",IF(ﾏｽﾀｰ!$I123=1,"",ﾏｽﾀｰ!W123))</f>
        <v>0</v>
      </c>
      <c r="Y104" s="46">
        <f>IF(ﾏｽﾀｰ!$A123="","",IF(ﾏｽﾀｰ!$I123=1,"",ﾏｽﾀｰ!X123))</f>
        <v>0</v>
      </c>
      <c r="Z104" s="46" t="str">
        <f>IF(ﾏｽﾀｰ!$A123="","",IF(ﾏｽﾀｰ!$I123=1,"",ﾏｽﾀｰ!Y123))</f>
        <v>https://kamenoi-hotels.com/</v>
      </c>
    </row>
    <row r="105" spans="1:28" ht="18" customHeight="1" x14ac:dyDescent="0.15">
      <c r="A105" s="17" t="str">
        <f>IF(ﾏｽﾀｰ!$A128="","",IF(ﾏｽﾀｰ!$I128=1,"",ﾏｽﾀｰ!A128))</f>
        <v>0761</v>
      </c>
      <c r="B105" s="17" t="str">
        <f>IF(ﾏｽﾀｰ!$A128="","",IF(ﾏｽﾀｰ!$I128=1,"",ﾏｽﾀｰ!B128))</f>
        <v>07</v>
      </c>
      <c r="C105" s="17" t="str">
        <f>IF(ﾏｽﾀｰ!$A128="","",IF(ﾏｽﾀｰ!$I128=1,"",ﾏｽﾀｰ!C128))</f>
        <v>35</v>
      </c>
      <c r="D105" s="17" t="str">
        <f>IF(ﾏｽﾀｰ!$A128="","",IF(ﾏｽﾀｰ!$I128=1,"",ﾏｽﾀｰ!D128))</f>
        <v>山口県</v>
      </c>
      <c r="E105" s="17" t="str">
        <f>IF(ﾏｽﾀｰ!$A128="","",IF(ﾏｽﾀｰ!$I128=1,"",ﾏｽﾀｰ!E128))</f>
        <v>03</v>
      </c>
      <c r="F105" s="17" t="str">
        <f>IF(ﾏｽﾀｰ!$A128="","",IF(ﾏｽﾀｰ!$I128=1,"",ﾏｽﾀｰ!F128))</f>
        <v>か</v>
      </c>
      <c r="G105" s="18" t="str">
        <f>IF(ﾏｽﾀｰ!$A128="","",IF(ﾏｽﾀｰ!$I128=1,"",ﾏｽﾀｰ!G128))</f>
        <v>亀の井ホテル  せとうち光</v>
      </c>
      <c r="H105" s="18">
        <f>IF(ﾏｽﾀｰ!$A128="","",IF(ﾏｽﾀｰ!$I128=1,"",ﾏｽﾀｰ!H128))</f>
        <v>0</v>
      </c>
      <c r="I105" s="18">
        <f>IF(ﾏｽﾀｰ!$A128="","",IF(ﾏｽﾀｰ!$I128=1,"",ﾏｽﾀｰ!I128))</f>
        <v>0</v>
      </c>
      <c r="J105" s="18">
        <f>IF(ﾏｽﾀｰ!$A128="","",IF(ﾏｽﾀｰ!$I128=1,"",ﾏｽﾀｰ!J128))</f>
        <v>0</v>
      </c>
      <c r="K105" s="18" t="str">
        <f>IF(ﾏｽﾀｰ!$A128="","",IF(ﾏｽﾀｰ!$I128=1,"",ﾏｽﾀｰ!K128))</f>
        <v>光市</v>
      </c>
      <c r="L105" s="18">
        <f>IF(ﾏｽﾀｰ!$A128="","",IF(ﾏｽﾀｰ!$I128=1,"",ﾏｽﾀｰ!L128))</f>
        <v>0</v>
      </c>
      <c r="M105" s="17" t="str">
        <f>IF(ﾏｽﾀｰ!$A128="","",IF(ﾏｽﾀｰ!$I128=1,"",ﾏｽﾀｰ!M128))</f>
        <v>0833-78-1515</v>
      </c>
      <c r="N105" s="17">
        <f>IF(ﾏｽﾀｰ!$A128="","",IF(ﾏｽﾀｰ!$I128=1,"",ﾏｽﾀｰ!N128))</f>
        <v>0</v>
      </c>
      <c r="O105" s="17">
        <f>IF(ﾏｽﾀｰ!$A128="","",IF(ﾏｽﾀｰ!$I128=1,"",ﾏｽﾀｰ!O128))</f>
        <v>0</v>
      </c>
      <c r="P105" s="17" t="str">
        <f>IF(ﾏｽﾀｰ!$A128="","",IF(ﾏｽﾀｰ!$I128=1,"",ﾏｽﾀｰ!P128))</f>
        <v>後</v>
      </c>
      <c r="Q105" s="17" t="str">
        <f>IF(ﾏｽﾀｰ!$A128="","",IF(OR(ﾏｽﾀｰ!$I128=1,ﾏｽﾀｰ!$Q128=0),"",ﾏｽﾀｰ!Q128))</f>
        <v/>
      </c>
    </row>
    <row r="106" spans="1:28" ht="18" customHeight="1" x14ac:dyDescent="0.15">
      <c r="A106" s="17" t="str">
        <f>IF(ﾏｽﾀｰ!$A76="","",IF(ﾏｽﾀｰ!$I76=1,"",ﾏｽﾀｰ!A76))</f>
        <v>0179</v>
      </c>
      <c r="B106" s="17" t="str">
        <f>IF(ﾏｽﾀｰ!$A76="","",IF(ﾏｽﾀｰ!$I76=1,"",ﾏｽﾀｰ!B76))</f>
        <v>08</v>
      </c>
      <c r="C106" s="17" t="str">
        <f>IF(ﾏｽﾀｰ!$A76="","",IF(ﾏｽﾀｰ!$I76=1,"",ﾏｽﾀｰ!C76))</f>
        <v>36</v>
      </c>
      <c r="D106" s="17" t="str">
        <f>IF(ﾏｽﾀｰ!$A76="","",IF(ﾏｽﾀｰ!$I76=1,"",ﾏｽﾀｰ!D76))</f>
        <v>徳島県</v>
      </c>
      <c r="E106" s="17" t="str">
        <f>IF(ﾏｽﾀｰ!$A76="","",IF(ﾏｽﾀｰ!$I76=1,"",ﾏｽﾀｰ!E76))</f>
        <v>05</v>
      </c>
      <c r="F106" s="17" t="str">
        <f>IF(ﾏｽﾀｰ!$A76="","",IF(ﾏｽﾀｰ!$I76=1,"",ﾏｽﾀｰ!F76))</f>
        <v>ワ</v>
      </c>
      <c r="G106" s="18" t="str">
        <f>IF(ﾏｽﾀｰ!$A76="","",IF(ﾏｽﾀｰ!$I76=1,"",ﾏｽﾀｰ!G76))</f>
        <v>徳島  ワシントンホテルプラザ</v>
      </c>
      <c r="H106" s="18">
        <f>IF(ﾏｽﾀｰ!$A76="","",IF(ﾏｽﾀｰ!$I76=1,"",ﾏｽﾀｰ!H76))</f>
        <v>0</v>
      </c>
      <c r="I106" s="18">
        <f>IF(ﾏｽﾀｰ!$A76="","",IF(ﾏｽﾀｰ!$I76=1,"",ﾏｽﾀｰ!I76))</f>
        <v>0</v>
      </c>
      <c r="J106" s="18">
        <f>IF(ﾏｽﾀｰ!$A76="","",IF(ﾏｽﾀｰ!$I76=1,"",ﾏｽﾀｰ!J76))</f>
        <v>0</v>
      </c>
      <c r="K106" s="18" t="str">
        <f>IF(ﾏｽﾀｰ!$A76="","",IF(ﾏｽﾀｰ!$I76=1,"",ﾏｽﾀｰ!K76))</f>
        <v>徳島市</v>
      </c>
      <c r="L106" s="18">
        <f>IF(ﾏｽﾀｰ!$A76="","",IF(ﾏｽﾀｰ!$I76=1,"",ﾏｽﾀｰ!L76))</f>
        <v>0</v>
      </c>
      <c r="M106" s="17" t="str">
        <f>IF(ﾏｽﾀｰ!$A76="","",IF(ﾏｽﾀｰ!$I76=1,"",ﾏｽﾀｰ!M76))</f>
        <v>088-653-7111</v>
      </c>
      <c r="N106" s="17">
        <f>IF(ﾏｽﾀｰ!$A76="","",IF(ﾏｽﾀｰ!$I76=1,"",ﾏｽﾀｰ!N76))</f>
        <v>0</v>
      </c>
      <c r="O106" s="17">
        <f>IF(ﾏｽﾀｰ!$A76="","",IF(ﾏｽﾀｰ!$I76=1,"",ﾏｽﾀｰ!O76))</f>
        <v>0</v>
      </c>
      <c r="P106" s="17" t="str">
        <f>IF(ﾏｽﾀｰ!$A76="","",IF(ﾏｽﾀｰ!$I76=1,"",ﾏｽﾀｰ!P76))</f>
        <v>後</v>
      </c>
      <c r="Q106" s="17" t="str">
        <f>IF(ﾏｽﾀｰ!$A76="","",IF(OR(ﾏｽﾀｰ!$I76=1,ﾏｽﾀｰ!$Q76=0),"",ﾏｽﾀｰ!Q76))</f>
        <v/>
      </c>
      <c r="R106" s="46">
        <f>IF(ﾏｽﾀｰ!$A44="","",IF(ﾏｽﾀｰ!$I44=1,"",ﾏｽﾀｰ!Q44))</f>
        <v>0</v>
      </c>
      <c r="S106" s="46">
        <f>IF(ﾏｽﾀｰ!$A44="","",IF(ﾏｽﾀｰ!$I44=1,"",ﾏｽﾀｰ!R44))</f>
        <v>0</v>
      </c>
      <c r="T106" s="46">
        <f>IF(ﾏｽﾀｰ!$A44="","",IF(ﾏｽﾀｰ!$I44=1,"",ﾏｽﾀｰ!S44))</f>
        <v>0</v>
      </c>
      <c r="U106" s="46">
        <f>IF(ﾏｽﾀｰ!$A44="","",IF(ﾏｽﾀｰ!$I44=1,"",ﾏｽﾀｰ!T44))</f>
        <v>0</v>
      </c>
      <c r="V106" s="46">
        <f>IF(ﾏｽﾀｰ!$A44="","",IF(ﾏｽﾀｰ!$I44=1,"",ﾏｽﾀｰ!U44))</f>
        <v>0</v>
      </c>
      <c r="W106" s="46">
        <f>IF(ﾏｽﾀｰ!$A44="","",IF(ﾏｽﾀｰ!$I44=1,"",ﾏｽﾀｰ!V44))</f>
        <v>0</v>
      </c>
      <c r="X106" s="46" t="str">
        <f>IF(ﾏｽﾀｰ!$A44="","",IF(ﾏｽﾀｰ!$I44=1,"",ﾏｽﾀｰ!W44))</f>
        <v>00000000</v>
      </c>
      <c r="Y106" s="46">
        <f>IF(ﾏｽﾀｰ!$A44="","",IF(ﾏｽﾀｰ!$I44=1,"",ﾏｽﾀｰ!X44))</f>
        <v>0</v>
      </c>
      <c r="Z106" s="46" t="str">
        <f>IF(ﾏｽﾀｰ!$A44="","",IF(ﾏｽﾀｰ!$I44=1,"",ﾏｽﾀｰ!Y44))</f>
        <v>http://whg-hotels.jp/</v>
      </c>
    </row>
    <row r="107" spans="1:28" ht="18" customHeight="1" x14ac:dyDescent="0.15">
      <c r="A107" s="17" t="str">
        <f>IF(ﾏｽﾀｰ!$A31="","",IF(ﾏｽﾀｰ!$I31=1,"",ﾏｽﾀｰ!A31))</f>
        <v>0068</v>
      </c>
      <c r="B107" s="17" t="str">
        <f>IF(ﾏｽﾀｰ!$A31="","",IF(ﾏｽﾀｰ!$I31=1,"",ﾏｽﾀｰ!B31))</f>
        <v>08</v>
      </c>
      <c r="C107" s="17" t="str">
        <f>IF(ﾏｽﾀｰ!$A31="","",IF(ﾏｽﾀｰ!$I31=1,"",ﾏｽﾀｰ!C31))</f>
        <v>37</v>
      </c>
      <c r="D107" s="17" t="str">
        <f>IF(ﾏｽﾀｰ!$A31="","",IF(ﾏｽﾀｰ!$I31=1,"",ﾏｽﾀｰ!D31))</f>
        <v>香川県</v>
      </c>
      <c r="E107" s="17" t="str">
        <f>IF(ﾏｽﾀｰ!$A31="","",IF(ﾏｽﾀｰ!$I31=1,"",ﾏｽﾀｰ!E31))</f>
        <v>01</v>
      </c>
      <c r="F107" s="17" t="str">
        <f>IF(ﾏｽﾀｰ!$A31="","",IF(ﾏｽﾀｰ!$I31=1,"",ﾏｽﾀｰ!F31))</f>
        <v>休</v>
      </c>
      <c r="G107" s="18" t="str">
        <f>IF(ﾏｽﾀｰ!$A31="","",IF(ﾏｽﾀｰ!$I31=1,"",ﾏｽﾀｰ!G31))</f>
        <v>休暇村  讃岐五色台</v>
      </c>
      <c r="H107" s="18">
        <f>IF(ﾏｽﾀｰ!$A31="","",IF(ﾏｽﾀｰ!$I31=1,"",ﾏｽﾀｰ!H31))</f>
        <v>0</v>
      </c>
      <c r="I107" s="18">
        <f>IF(ﾏｽﾀｰ!$A31="","",IF(ﾏｽﾀｰ!$I31=1,"",ﾏｽﾀｰ!I31))</f>
        <v>0</v>
      </c>
      <c r="J107" s="18">
        <f>IF(ﾏｽﾀｰ!$A31="","",IF(ﾏｽﾀｰ!$I31=1,"",ﾏｽﾀｰ!J31))</f>
        <v>0</v>
      </c>
      <c r="K107" s="18" t="str">
        <f>IF(ﾏｽﾀｰ!$A31="","",IF(ﾏｽﾀｰ!$I31=1,"",ﾏｽﾀｰ!K31))</f>
        <v>坂出市</v>
      </c>
      <c r="L107" s="18">
        <f>IF(ﾏｽﾀｰ!$A31="","",IF(ﾏｽﾀｰ!$I31=1,"",ﾏｽﾀｰ!L31))</f>
        <v>0</v>
      </c>
      <c r="M107" s="17" t="str">
        <f>IF(ﾏｽﾀｰ!$A31="","",IF(ﾏｽﾀｰ!$I31=1,"",ﾏｽﾀｰ!M31))</f>
        <v>0877-47-0231</v>
      </c>
      <c r="N107" s="17">
        <f>IF(ﾏｽﾀｰ!$A31="","",IF(ﾏｽﾀｰ!$I31=1,"",ﾏｽﾀｰ!N31))</f>
        <v>0</v>
      </c>
      <c r="O107" s="17">
        <f>IF(ﾏｽﾀｰ!$A31="","",IF(ﾏｽﾀｰ!$I31=1,"",ﾏｽﾀｰ!O31))</f>
        <v>0</v>
      </c>
      <c r="P107" s="17" t="str">
        <f>IF(ﾏｽﾀｰ!$A31="","",IF(ﾏｽﾀｰ!$I31=1,"",ﾏｽﾀｰ!P31))</f>
        <v>前</v>
      </c>
      <c r="Q107" s="17" t="str">
        <f>IF(ﾏｽﾀｰ!$A31="","",IF(OR(ﾏｽﾀｰ!$I31=1,ﾏｽﾀｰ!$Q31=0),"",ﾏｽﾀｰ!Q31))</f>
        <v/>
      </c>
      <c r="R107" s="46">
        <f>IF(ﾏｽﾀｰ!$A151="","",IF(ﾏｽﾀｰ!$I151=1,"",ﾏｽﾀｰ!Q151))</f>
        <v>0</v>
      </c>
      <c r="S107" s="46">
        <f>IF(ﾏｽﾀｰ!$A151="","",IF(ﾏｽﾀｰ!$I151=1,"",ﾏｽﾀｰ!R151))</f>
        <v>0</v>
      </c>
      <c r="T107" s="46">
        <f>IF(ﾏｽﾀｰ!$A151="","",IF(ﾏｽﾀｰ!$I151=1,"",ﾏｽﾀｰ!S151))</f>
        <v>0</v>
      </c>
      <c r="U107" s="46">
        <f>IF(ﾏｽﾀｰ!$A151="","",IF(ﾏｽﾀｰ!$I151=1,"",ﾏｽﾀｰ!T151))</f>
        <v>0</v>
      </c>
      <c r="V107" s="46">
        <f>IF(ﾏｽﾀｰ!$A151="","",IF(ﾏｽﾀｰ!$I151=1,"",ﾏｽﾀｰ!U151))</f>
        <v>0</v>
      </c>
      <c r="W107" s="46" t="str">
        <f>IF(ﾏｽﾀｰ!$A151="","",IF(ﾏｽﾀｰ!$I151=1,"",ﾏｽﾀｰ!V151))</f>
        <v>00000004</v>
      </c>
      <c r="X107" s="46">
        <f>IF(ﾏｽﾀｰ!$A151="","",IF(ﾏｽﾀｰ!$I151=1,"",ﾏｽﾀｰ!W151))</f>
        <v>0</v>
      </c>
      <c r="Y107" s="46">
        <f>IF(ﾏｽﾀｰ!$A151="","",IF(ﾏｽﾀｰ!$I151=1,"",ﾏｽﾀｰ!X151))</f>
        <v>0</v>
      </c>
      <c r="Z107" s="46" t="str">
        <f>IF(ﾏｽﾀｰ!$A151="","",IF(ﾏｽﾀｰ!$I151=1,"",ﾏｽﾀｰ!Y151))</f>
        <v>https://kamenoi-hotels.com/</v>
      </c>
    </row>
    <row r="108" spans="1:28" ht="18" customHeight="1" x14ac:dyDescent="0.15">
      <c r="A108" s="17" t="str">
        <f>IF(ﾏｽﾀｰ!$A145="","",IF(ﾏｽﾀｰ!$I145=1,"",ﾏｽﾀｰ!A145))</f>
        <v>0861</v>
      </c>
      <c r="B108" s="17" t="str">
        <f>IF(ﾏｽﾀｰ!$A145="","",IF(ﾏｽﾀｰ!$I145=1,"",ﾏｽﾀｰ!B145))</f>
        <v>08</v>
      </c>
      <c r="C108" s="17" t="str">
        <f>IF(ﾏｽﾀｰ!$A145="","",IF(ﾏｽﾀｰ!$I145=1,"",ﾏｽﾀｰ!C145))</f>
        <v>37</v>
      </c>
      <c r="D108" s="17" t="str">
        <f>IF(ﾏｽﾀｰ!$A145="","",IF(ﾏｽﾀｰ!$I145=1,"",ﾏｽﾀｰ!D145))</f>
        <v>香川県</v>
      </c>
      <c r="E108" s="17" t="str">
        <f>IF(ﾏｽﾀｰ!$A145="","",IF(ﾏｽﾀｰ!$I145=1,"",ﾏｽﾀｰ!E145))</f>
        <v>03</v>
      </c>
      <c r="F108" s="17" t="str">
        <f>IF(ﾏｽﾀｰ!$A145="","",IF(ﾏｽﾀｰ!$I145=1,"",ﾏｽﾀｰ!F145))</f>
        <v>か</v>
      </c>
      <c r="G108" s="18" t="str">
        <f>IF(ﾏｽﾀｰ!$A145="","",IF(ﾏｽﾀｰ!$I145=1,"",ﾏｽﾀｰ!G145))</f>
        <v>亀の井ホテル  観音寺</v>
      </c>
      <c r="H108" s="18">
        <f>IF(ﾏｽﾀｰ!$A145="","",IF(ﾏｽﾀｰ!$I145=1,"",ﾏｽﾀｰ!H145))</f>
        <v>0</v>
      </c>
      <c r="I108" s="18">
        <f>IF(ﾏｽﾀｰ!$A145="","",IF(ﾏｽﾀｰ!$I145=1,"",ﾏｽﾀｰ!I145))</f>
        <v>0</v>
      </c>
      <c r="J108" s="18">
        <f>IF(ﾏｽﾀｰ!$A145="","",IF(ﾏｽﾀｰ!$I145=1,"",ﾏｽﾀｰ!J145))</f>
        <v>0</v>
      </c>
      <c r="K108" s="18" t="str">
        <f>IF(ﾏｽﾀｰ!$A145="","",IF(ﾏｽﾀｰ!$I145=1,"",ﾏｽﾀｰ!K145))</f>
        <v>観音寺市</v>
      </c>
      <c r="L108" s="18">
        <f>IF(ﾏｽﾀｰ!$A145="","",IF(ﾏｽﾀｰ!$I145=1,"",ﾏｽﾀｰ!L145))</f>
        <v>0</v>
      </c>
      <c r="M108" s="17" t="str">
        <f>IF(ﾏｽﾀｰ!$A145="","",IF(ﾏｽﾀｰ!$I145=1,"",ﾏｽﾀｰ!M145))</f>
        <v>0875-27-6161</v>
      </c>
      <c r="N108" s="17">
        <f>IF(ﾏｽﾀｰ!$A145="","",IF(ﾏｽﾀｰ!$I145=1,"",ﾏｽﾀｰ!N145))</f>
        <v>0</v>
      </c>
      <c r="O108" s="17">
        <f>IF(ﾏｽﾀｰ!$A145="","",IF(ﾏｽﾀｰ!$I145=1,"",ﾏｽﾀｰ!O145))</f>
        <v>0</v>
      </c>
      <c r="P108" s="17" t="str">
        <f>IF(ﾏｽﾀｰ!$A145="","",IF(ﾏｽﾀｰ!$I145=1,"",ﾏｽﾀｰ!P145))</f>
        <v>後</v>
      </c>
      <c r="Q108" s="17" t="str">
        <f>IF(ﾏｽﾀｰ!$A145="","",IF(OR(ﾏｽﾀｰ!$I145=1,ﾏｽﾀｰ!$Q145=0),"",ﾏｽﾀｰ!Q145))</f>
        <v/>
      </c>
    </row>
    <row r="109" spans="1:28" ht="18" customHeight="1" x14ac:dyDescent="0.15">
      <c r="A109" s="17" t="str">
        <f>IF(ﾏｽﾀｰ!$A32="","",IF(ﾏｽﾀｰ!$I32=1,"",ﾏｽﾀｰ!A32))</f>
        <v>0069</v>
      </c>
      <c r="B109" s="17" t="str">
        <f>IF(ﾏｽﾀｰ!$A32="","",IF(ﾏｽﾀｰ!$I32=1,"",ﾏｽﾀｰ!B32))</f>
        <v>08</v>
      </c>
      <c r="C109" s="17" t="str">
        <f>IF(ﾏｽﾀｰ!$A32="","",IF(ﾏｽﾀｰ!$I32=1,"",ﾏｽﾀｰ!C32))</f>
        <v>38</v>
      </c>
      <c r="D109" s="17" t="str">
        <f>IF(ﾏｽﾀｰ!$A32="","",IF(ﾏｽﾀｰ!$I32=1,"",ﾏｽﾀｰ!D32))</f>
        <v>愛媛県</v>
      </c>
      <c r="E109" s="17" t="str">
        <f>IF(ﾏｽﾀｰ!$A32="","",IF(ﾏｽﾀｰ!$I32=1,"",ﾏｽﾀｰ!E32))</f>
        <v>01</v>
      </c>
      <c r="F109" s="17" t="str">
        <f>IF(ﾏｽﾀｰ!$A32="","",IF(ﾏｽﾀｰ!$I32=1,"",ﾏｽﾀｰ!F32))</f>
        <v>休</v>
      </c>
      <c r="G109" s="18" t="str">
        <f>IF(ﾏｽﾀｰ!$A32="","",IF(ﾏｽﾀｰ!$I32=1,"",ﾏｽﾀｰ!G32))</f>
        <v>休暇村  瀬戸内東予</v>
      </c>
      <c r="H109" s="18">
        <f>IF(ﾏｽﾀｰ!$A32="","",IF(ﾏｽﾀｰ!$I32=1,"",ﾏｽﾀｰ!H32))</f>
        <v>0</v>
      </c>
      <c r="I109" s="18">
        <f>IF(ﾏｽﾀｰ!$A32="","",IF(ﾏｽﾀｰ!$I32=1,"",ﾏｽﾀｰ!I32))</f>
        <v>0</v>
      </c>
      <c r="J109" s="18">
        <f>IF(ﾏｽﾀｰ!$A32="","",IF(ﾏｽﾀｰ!$I32=1,"",ﾏｽﾀｰ!J32))</f>
        <v>0</v>
      </c>
      <c r="K109" s="18" t="str">
        <f>IF(ﾏｽﾀｰ!$A32="","",IF(ﾏｽﾀｰ!$I32=1,"",ﾏｽﾀｰ!K32))</f>
        <v>西条市</v>
      </c>
      <c r="L109" s="18">
        <f>IF(ﾏｽﾀｰ!$A32="","",IF(ﾏｽﾀｰ!$I32=1,"",ﾏｽﾀｰ!L32))</f>
        <v>0</v>
      </c>
      <c r="M109" s="17" t="str">
        <f>IF(ﾏｽﾀｰ!$A32="","",IF(ﾏｽﾀｰ!$I32=1,"",ﾏｽﾀｰ!M32))</f>
        <v>0898-48-0311</v>
      </c>
      <c r="N109" s="17">
        <f>IF(ﾏｽﾀｰ!$A32="","",IF(ﾏｽﾀｰ!$I32=1,"",ﾏｽﾀｰ!N32))</f>
        <v>0</v>
      </c>
      <c r="O109" s="17">
        <f>IF(ﾏｽﾀｰ!$A32="","",IF(ﾏｽﾀｰ!$I32=1,"",ﾏｽﾀｰ!O32))</f>
        <v>0</v>
      </c>
      <c r="P109" s="17" t="str">
        <f>IF(ﾏｽﾀｰ!$A32="","",IF(ﾏｽﾀｰ!$I32=1,"",ﾏｽﾀｰ!P32))</f>
        <v>前</v>
      </c>
      <c r="Q109" s="17" t="str">
        <f>IF(ﾏｽﾀｰ!$A32="","",IF(OR(ﾏｽﾀｰ!$I32=1,ﾏｽﾀｰ!$Q32=0),"",ﾏｽﾀｰ!Q32))</f>
        <v/>
      </c>
      <c r="R109" s="46">
        <f>IF(ﾏｽﾀｰ!$A13="","",IF(ﾏｽﾀｰ!$I13=1,"",ﾏｽﾀｰ!Q13))</f>
        <v>0</v>
      </c>
      <c r="S109" s="46">
        <f>IF(ﾏｽﾀｰ!$A13="","",IF(ﾏｽﾀｰ!$I13=1,"",ﾏｽﾀｰ!R13))</f>
        <v>0</v>
      </c>
      <c r="T109" s="46">
        <f>IF(ﾏｽﾀｰ!$A13="","",IF(ﾏｽﾀｰ!$I13=1,"",ﾏｽﾀｰ!S13))</f>
        <v>0</v>
      </c>
      <c r="U109" s="46">
        <f>IF(ﾏｽﾀｰ!$A13="","",IF(ﾏｽﾀｰ!$I13=1,"",ﾏｽﾀｰ!T13))</f>
        <v>0</v>
      </c>
      <c r="V109" s="46">
        <f>IF(ﾏｽﾀｰ!$A13="","",IF(ﾏｽﾀｰ!$I13=1,"",ﾏｽﾀｰ!U13))</f>
        <v>0</v>
      </c>
      <c r="W109" s="46">
        <f>IF(ﾏｽﾀｰ!$A13="","",IF(ﾏｽﾀｰ!$I13=1,"",ﾏｽﾀｰ!V13))</f>
        <v>0</v>
      </c>
      <c r="X109" s="46" t="str">
        <f>IF(ﾏｽﾀｰ!$A13="","",IF(ﾏｽﾀｰ!$I13=1,"",ﾏｽﾀｰ!W13))</f>
        <v>00000000</v>
      </c>
      <c r="Y109" s="46">
        <f>IF(ﾏｽﾀｰ!$A13="","",IF(ﾏｽﾀｰ!$I13=1,"",ﾏｽﾀｰ!X13))</f>
        <v>0</v>
      </c>
      <c r="Z109" s="46" t="str">
        <f>IF(ﾏｽﾀｰ!$A13="","",IF(ﾏｽﾀｰ!$I13=1,"",ﾏｽﾀｰ!Y13))</f>
        <v>https://www.qkamura.or.jp/</v>
      </c>
    </row>
    <row r="110" spans="1:28" ht="18" customHeight="1" x14ac:dyDescent="0.15">
      <c r="A110" s="17" t="str">
        <f>IF(ﾏｽﾀｰ!$A129="","",IF(ﾏｽﾀｰ!$I129=1,"",ﾏｽﾀｰ!A129))</f>
        <v>0767</v>
      </c>
      <c r="B110" s="17" t="str">
        <f>IF(ﾏｽﾀｰ!$A129="","",IF(ﾏｽﾀｰ!$I129=1,"",ﾏｽﾀｰ!B129))</f>
        <v>08</v>
      </c>
      <c r="C110" s="17" t="str">
        <f>IF(ﾏｽﾀｰ!$A129="","",IF(ﾏｽﾀｰ!$I129=1,"",ﾏｽﾀｰ!C129))</f>
        <v>39</v>
      </c>
      <c r="D110" s="17" t="str">
        <f>IF(ﾏｽﾀｰ!$A129="","",IF(ﾏｽﾀｰ!$I129=1,"",ﾏｽﾀｰ!D129))</f>
        <v>高知県</v>
      </c>
      <c r="E110" s="17" t="str">
        <f>IF(ﾏｽﾀｰ!$A129="","",IF(ﾏｽﾀｰ!$I129=1,"",ﾏｽﾀｰ!E129))</f>
        <v>03</v>
      </c>
      <c r="F110" s="17" t="str">
        <f>IF(ﾏｽﾀｰ!$A129="","",IF(ﾏｽﾀｰ!$I129=1,"",ﾏｽﾀｰ!F129))</f>
        <v>か</v>
      </c>
      <c r="G110" s="18" t="str">
        <f>IF(ﾏｽﾀｰ!$A129="","",IF(ﾏｽﾀｰ!$I129=1,"",ﾏｽﾀｰ!G129))</f>
        <v>亀の井ホテル  高知</v>
      </c>
      <c r="H110" s="18">
        <f>IF(ﾏｽﾀｰ!$A129="","",IF(ﾏｽﾀｰ!$I129=1,"",ﾏｽﾀｰ!H129))</f>
        <v>0</v>
      </c>
      <c r="I110" s="18">
        <f>IF(ﾏｽﾀｰ!$A129="","",IF(ﾏｽﾀｰ!$I129=1,"",ﾏｽﾀｰ!I129))</f>
        <v>0</v>
      </c>
      <c r="J110" s="18">
        <f>IF(ﾏｽﾀｰ!$A129="","",IF(ﾏｽﾀｰ!$I129=1,"",ﾏｽﾀｰ!J129))</f>
        <v>0</v>
      </c>
      <c r="K110" s="18" t="str">
        <f>IF(ﾏｽﾀｰ!$A129="","",IF(ﾏｽﾀｰ!$I129=1,"",ﾏｽﾀｰ!K129))</f>
        <v>吾川郡いの町</v>
      </c>
      <c r="L110" s="18">
        <f>IF(ﾏｽﾀｰ!$A129="","",IF(ﾏｽﾀｰ!$I129=1,"",ﾏｽﾀｰ!L129))</f>
        <v>0</v>
      </c>
      <c r="M110" s="17" t="str">
        <f>IF(ﾏｽﾀｰ!$A129="","",IF(ﾏｽﾀｰ!$I129=1,"",ﾏｽﾀｰ!M129))</f>
        <v>088-892-1580</v>
      </c>
      <c r="N110" s="17">
        <f>IF(ﾏｽﾀｰ!$A129="","",IF(ﾏｽﾀｰ!$I129=1,"",ﾏｽﾀｰ!N129))</f>
        <v>0</v>
      </c>
      <c r="O110" s="17">
        <f>IF(ﾏｽﾀｰ!$A129="","",IF(ﾏｽﾀｰ!$I129=1,"",ﾏｽﾀｰ!O129))</f>
        <v>0</v>
      </c>
      <c r="P110" s="17" t="str">
        <f>IF(ﾏｽﾀｰ!$A129="","",IF(ﾏｽﾀｰ!$I129=1,"",ﾏｽﾀｰ!P129))</f>
        <v>後</v>
      </c>
      <c r="Q110" s="17" t="str">
        <f>IF(ﾏｽﾀｰ!$A129="","",IF(OR(ﾏｽﾀｰ!$I129=1,ﾏｽﾀｰ!$Q129=0),"",ﾏｽﾀｰ!Q129))</f>
        <v/>
      </c>
    </row>
    <row r="111" spans="1:28" ht="18" customHeight="1" x14ac:dyDescent="0.15">
      <c r="A111" s="17" t="str">
        <f>IF(ﾏｽﾀｰ!$A33="","",IF(ﾏｽﾀｰ!$I33=1,"",ﾏｽﾀｰ!A33))</f>
        <v>0070</v>
      </c>
      <c r="B111" s="17" t="str">
        <f>IF(ﾏｽﾀｰ!$A33="","",IF(ﾏｽﾀｰ!$I33=1,"",ﾏｽﾀｰ!B33))</f>
        <v>09</v>
      </c>
      <c r="C111" s="17" t="str">
        <f>IF(ﾏｽﾀｰ!$A33="","",IF(ﾏｽﾀｰ!$I33=1,"",ﾏｽﾀｰ!C33))</f>
        <v>40</v>
      </c>
      <c r="D111" s="17" t="str">
        <f>IF(ﾏｽﾀｰ!$A33="","",IF(ﾏｽﾀｰ!$I33=1,"",ﾏｽﾀｰ!D33))</f>
        <v>福岡県</v>
      </c>
      <c r="E111" s="17" t="str">
        <f>IF(ﾏｽﾀｰ!$A33="","",IF(ﾏｽﾀｰ!$I33=1,"",ﾏｽﾀｰ!E33))</f>
        <v>01</v>
      </c>
      <c r="F111" s="17" t="str">
        <f>IF(ﾏｽﾀｰ!$A33="","",IF(ﾏｽﾀｰ!$I33=1,"",ﾏｽﾀｰ!F33))</f>
        <v>休</v>
      </c>
      <c r="G111" s="18" t="str">
        <f>IF(ﾏｽﾀｰ!$A33="","",IF(ﾏｽﾀｰ!$I33=1,"",ﾏｽﾀｰ!G33))</f>
        <v>休暇村  志賀島</v>
      </c>
      <c r="H111" s="18">
        <f>IF(ﾏｽﾀｰ!$A33="","",IF(ﾏｽﾀｰ!$I33=1,"",ﾏｽﾀｰ!H33))</f>
        <v>0</v>
      </c>
      <c r="I111" s="18">
        <f>IF(ﾏｽﾀｰ!$A33="","",IF(ﾏｽﾀｰ!$I33=1,"",ﾏｽﾀｰ!I33))</f>
        <v>0</v>
      </c>
      <c r="J111" s="18">
        <f>IF(ﾏｽﾀｰ!$A33="","",IF(ﾏｽﾀｰ!$I33=1,"",ﾏｽﾀｰ!J33))</f>
        <v>0</v>
      </c>
      <c r="K111" s="18" t="str">
        <f>IF(ﾏｽﾀｰ!$A33="","",IF(ﾏｽﾀｰ!$I33=1,"",ﾏｽﾀｰ!K33))</f>
        <v>福岡市東区</v>
      </c>
      <c r="L111" s="18">
        <f>IF(ﾏｽﾀｰ!$A33="","",IF(ﾏｽﾀｰ!$I33=1,"",ﾏｽﾀｰ!L33))</f>
        <v>0</v>
      </c>
      <c r="M111" s="17" t="str">
        <f>IF(ﾏｽﾀｰ!$A33="","",IF(ﾏｽﾀｰ!$I33=1,"",ﾏｽﾀｰ!M33))</f>
        <v>092-603-6631</v>
      </c>
      <c r="N111" s="17">
        <f>IF(ﾏｽﾀｰ!$A33="","",IF(ﾏｽﾀｰ!$I33=1,"",ﾏｽﾀｰ!N33))</f>
        <v>0</v>
      </c>
      <c r="O111" s="17">
        <f>IF(ﾏｽﾀｰ!$A33="","",IF(ﾏｽﾀｰ!$I33=1,"",ﾏｽﾀｰ!O33))</f>
        <v>0</v>
      </c>
      <c r="P111" s="17" t="str">
        <f>IF(ﾏｽﾀｰ!$A33="","",IF(ﾏｽﾀｰ!$I33=1,"",ﾏｽﾀｰ!P33))</f>
        <v>前</v>
      </c>
      <c r="Q111" s="17" t="str">
        <f>IF(ﾏｽﾀｰ!$A33="","",IF(OR(ﾏｽﾀｰ!$I33=1,ﾏｽﾀｰ!$Q33=0),"",ﾏｽﾀｰ!Q33))</f>
        <v/>
      </c>
      <c r="R111" s="46">
        <f>IF(ﾏｽﾀｰ!$A58="","",IF(ﾏｽﾀｰ!$I58=1,"",ﾏｽﾀｰ!Q58))</f>
        <v>0</v>
      </c>
      <c r="S111" s="46">
        <f>IF(ﾏｽﾀｰ!$A58="","",IF(ﾏｽﾀｰ!$I58=1,"",ﾏｽﾀｰ!R58))</f>
        <v>0</v>
      </c>
      <c r="T111" s="46">
        <f>IF(ﾏｽﾀｰ!$A58="","",IF(ﾏｽﾀｰ!$I58=1,"",ﾏｽﾀｰ!S58))</f>
        <v>0</v>
      </c>
      <c r="U111" s="46">
        <f>IF(ﾏｽﾀｰ!$A58="","",IF(ﾏｽﾀｰ!$I58=1,"",ﾏｽﾀｰ!T58))</f>
        <v>0</v>
      </c>
      <c r="V111" s="46">
        <f>IF(ﾏｽﾀｰ!$A58="","",IF(ﾏｽﾀｰ!$I58=1,"",ﾏｽﾀｰ!U58))</f>
        <v>0</v>
      </c>
      <c r="W111" s="46">
        <f>IF(ﾏｽﾀｰ!$A58="","",IF(ﾏｽﾀｰ!$I58=1,"",ﾏｽﾀｰ!V58))</f>
        <v>0</v>
      </c>
      <c r="X111" s="46" t="str">
        <f>IF(ﾏｽﾀｰ!$A58="","",IF(ﾏｽﾀｰ!$I58=1,"",ﾏｽﾀｰ!W58))</f>
        <v>00000000</v>
      </c>
      <c r="Y111" s="46">
        <f>IF(ﾏｽﾀｰ!$A58="","",IF(ﾏｽﾀｰ!$I58=1,"",ﾏｽﾀｰ!X58))</f>
        <v>0</v>
      </c>
      <c r="Z111" s="46" t="str">
        <f>IF(ﾏｽﾀｰ!$A58="","",IF(ﾏｽﾀｰ!$I58=1,"",ﾏｽﾀｰ!Y58))</f>
        <v>https://washington.jp/</v>
      </c>
      <c r="AB111" s="22"/>
    </row>
    <row r="112" spans="1:28" ht="18" customHeight="1" x14ac:dyDescent="0.15">
      <c r="A112" s="17" t="str">
        <f>IF(ﾏｽﾀｰ!$A77="","",IF(ﾏｽﾀｰ!$I77=1,"",ﾏｽﾀｰ!A77))</f>
        <v>0181</v>
      </c>
      <c r="B112" s="17" t="str">
        <f>IF(ﾏｽﾀｰ!$A77="","",IF(ﾏｽﾀｰ!$I77=1,"",ﾏｽﾀｰ!B77))</f>
        <v>09</v>
      </c>
      <c r="C112" s="17" t="str">
        <f>IF(ﾏｽﾀｰ!$A77="","",IF(ﾏｽﾀｰ!$I77=1,"",ﾏｽﾀｰ!C77))</f>
        <v>40</v>
      </c>
      <c r="D112" s="17" t="str">
        <f>IF(ﾏｽﾀｰ!$A77="","",IF(ﾏｽﾀｰ!$I77=1,"",ﾏｽﾀｰ!D77))</f>
        <v>福岡県</v>
      </c>
      <c r="E112" s="17" t="str">
        <f>IF(ﾏｽﾀｰ!$A77="","",IF(ﾏｽﾀｰ!$I77=1,"",ﾏｽﾀｰ!E77))</f>
        <v>04</v>
      </c>
      <c r="F112" s="17" t="str">
        <f>IF(ﾏｽﾀｰ!$A77="","",IF(ﾏｽﾀｰ!$I77=1,"",ﾏｽﾀｰ!F77))</f>
        <v>ワ</v>
      </c>
      <c r="G112" s="18" t="str">
        <f>IF(ﾏｽﾀｰ!$A77="","",IF(ﾏｽﾀｰ!$I77=1,"",ﾏｽﾀｰ!G77))</f>
        <v>キャナルシティ・福岡ワシントンホテル</v>
      </c>
      <c r="H112" s="18">
        <f>IF(ﾏｽﾀｰ!$A77="","",IF(ﾏｽﾀｰ!$I77=1,"",ﾏｽﾀｰ!H77))</f>
        <v>0</v>
      </c>
      <c r="I112" s="18">
        <f>IF(ﾏｽﾀｰ!$A77="","",IF(ﾏｽﾀｰ!$I77=1,"",ﾏｽﾀｰ!I77))</f>
        <v>0</v>
      </c>
      <c r="J112" s="18">
        <f>IF(ﾏｽﾀｰ!$A77="","",IF(ﾏｽﾀｰ!$I77=1,"",ﾏｽﾀｰ!J77))</f>
        <v>0</v>
      </c>
      <c r="K112" s="18" t="str">
        <f>IF(ﾏｽﾀｰ!$A77="","",IF(ﾏｽﾀｰ!$I77=1,"",ﾏｽﾀｰ!K77))</f>
        <v>福岡市博多区</v>
      </c>
      <c r="L112" s="18">
        <f>IF(ﾏｽﾀｰ!$A77="","",IF(ﾏｽﾀｰ!$I77=1,"",ﾏｽﾀｰ!L77))</f>
        <v>0</v>
      </c>
      <c r="M112" s="17" t="str">
        <f>IF(ﾏｽﾀｰ!$A77="","",IF(ﾏｽﾀｰ!$I77=1,"",ﾏｽﾀｰ!M77))</f>
        <v>092-282-8800</v>
      </c>
      <c r="N112" s="17">
        <f>IF(ﾏｽﾀｰ!$A77="","",IF(ﾏｽﾀｰ!$I77=1,"",ﾏｽﾀｰ!N77))</f>
        <v>0</v>
      </c>
      <c r="O112" s="17">
        <f>IF(ﾏｽﾀｰ!$A77="","",IF(ﾏｽﾀｰ!$I77=1,"",ﾏｽﾀｰ!O77))</f>
        <v>0</v>
      </c>
      <c r="P112" s="17" t="str">
        <f>IF(ﾏｽﾀｰ!$A77="","",IF(ﾏｽﾀｰ!$I77=1,"",ﾏｽﾀｰ!P77))</f>
        <v>後</v>
      </c>
      <c r="Q112" s="17" t="str">
        <f>IF(ﾏｽﾀｰ!$A77="","",IF(OR(ﾏｽﾀｰ!$I77=1,ﾏｽﾀｰ!$Q77=0),"",ﾏｽﾀｰ!Q77))</f>
        <v/>
      </c>
      <c r="R112" s="46">
        <f>IF(ﾏｽﾀｰ!$A61="","",IF(ﾏｽﾀｰ!$I61=1,"",ﾏｽﾀｰ!Q61))</f>
        <v>0</v>
      </c>
      <c r="S112" s="46">
        <f>IF(ﾏｽﾀｰ!$A61="","",IF(ﾏｽﾀｰ!$I61=1,"",ﾏｽﾀｰ!R61))</f>
        <v>0</v>
      </c>
      <c r="T112" s="46">
        <f>IF(ﾏｽﾀｰ!$A61="","",IF(ﾏｽﾀｰ!$I61=1,"",ﾏｽﾀｰ!S61))</f>
        <v>0</v>
      </c>
      <c r="U112" s="46">
        <f>IF(ﾏｽﾀｰ!$A61="","",IF(ﾏｽﾀｰ!$I61=1,"",ﾏｽﾀｰ!T61))</f>
        <v>0</v>
      </c>
      <c r="V112" s="46">
        <f>IF(ﾏｽﾀｰ!$A61="","",IF(ﾏｽﾀｰ!$I61=1,"",ﾏｽﾀｰ!U61))</f>
        <v>0</v>
      </c>
      <c r="W112" s="46">
        <f>IF(ﾏｽﾀｰ!$A61="","",IF(ﾏｽﾀｰ!$I61=1,"",ﾏｽﾀｰ!V61))</f>
        <v>0</v>
      </c>
      <c r="X112" s="46" t="str">
        <f>IF(ﾏｽﾀｰ!$A61="","",IF(ﾏｽﾀｰ!$I61=1,"",ﾏｽﾀｰ!W61))</f>
        <v>00000000</v>
      </c>
      <c r="Y112" s="46">
        <f>IF(ﾏｽﾀｰ!$A61="","",IF(ﾏｽﾀｰ!$I61=1,"",ﾏｽﾀｰ!X61))</f>
        <v>0</v>
      </c>
      <c r="Z112" s="46" t="str">
        <f>IF(ﾏｽﾀｰ!$A61="","",IF(ﾏｽﾀｰ!$I61=1,"",ﾏｽﾀｰ!Y61))</f>
        <v>http://whg-hotels.jp/</v>
      </c>
    </row>
    <row r="113" spans="1:28" ht="18" customHeight="1" x14ac:dyDescent="0.15">
      <c r="A113" s="17" t="str">
        <f>IF(ﾏｽﾀｰ!$A81="","",IF(ﾏｽﾀｰ!$I81=1,"",ﾏｽﾀｰ!A81))</f>
        <v>0190</v>
      </c>
      <c r="B113" s="17" t="str">
        <f>IF(ﾏｽﾀｰ!$A81="","",IF(ﾏｽﾀｰ!$I81=1,"",ﾏｽﾀｰ!B81))</f>
        <v>09</v>
      </c>
      <c r="C113" s="17" t="str">
        <f>IF(ﾏｽﾀｰ!$A81="","",IF(ﾏｽﾀｰ!$I81=1,"",ﾏｽﾀｰ!C81))</f>
        <v>40</v>
      </c>
      <c r="D113" s="17" t="str">
        <f>IF(ﾏｽﾀｰ!$A81="","",IF(ﾏｽﾀｰ!$I81=1,"",ﾏｽﾀｰ!D81))</f>
        <v>福岡県</v>
      </c>
      <c r="E113" s="17" t="str">
        <f>IF(ﾏｽﾀｰ!$A81="","",IF(ﾏｽﾀｰ!$I81=1,"",ﾏｽﾀｰ!E81))</f>
        <v>05</v>
      </c>
      <c r="F113" s="17" t="str">
        <f>IF(ﾏｽﾀｰ!$A81="","",IF(ﾏｽﾀｰ!$I81=1,"",ﾏｽﾀｰ!F81))</f>
        <v>ワ</v>
      </c>
      <c r="G113" s="18" t="str">
        <f>IF(ﾏｽﾀｰ!$A81="","",IF(ﾏｽﾀｰ!$I81=1,"",ﾏｽﾀｰ!G81))</f>
        <v>博多中洲  ワシントンホテルプラザ</v>
      </c>
      <c r="H113" s="18">
        <f>IF(ﾏｽﾀｰ!$A81="","",IF(ﾏｽﾀｰ!$I81=1,"",ﾏｽﾀｰ!H81))</f>
        <v>0</v>
      </c>
      <c r="I113" s="18">
        <f>IF(ﾏｽﾀｰ!$A81="","",IF(ﾏｽﾀｰ!$I81=1,"",ﾏｽﾀｰ!I81))</f>
        <v>0</v>
      </c>
      <c r="J113" s="18">
        <f>IF(ﾏｽﾀｰ!$A81="","",IF(ﾏｽﾀｰ!$I81=1,"",ﾏｽﾀｰ!J81))</f>
        <v>0</v>
      </c>
      <c r="K113" s="18" t="str">
        <f>IF(ﾏｽﾀｰ!$A81="","",IF(ﾏｽﾀｰ!$I81=1,"",ﾏｽﾀｰ!K81))</f>
        <v>福岡市博多区</v>
      </c>
      <c r="L113" s="18">
        <f>IF(ﾏｽﾀｰ!$A81="","",IF(ﾏｽﾀｰ!$I81=1,"",ﾏｽﾀｰ!L81))</f>
        <v>0</v>
      </c>
      <c r="M113" s="17" t="str">
        <f>IF(ﾏｽﾀｰ!$A81="","",IF(ﾏｽﾀｰ!$I81=1,"",ﾏｽﾀｰ!M81))</f>
        <v>092-282-0410</v>
      </c>
      <c r="N113" s="17">
        <f>IF(ﾏｽﾀｰ!$A81="","",IF(ﾏｽﾀｰ!$I81=1,"",ﾏｽﾀｰ!N81))</f>
        <v>0</v>
      </c>
      <c r="O113" s="17">
        <f>IF(ﾏｽﾀｰ!$A81="","",IF(ﾏｽﾀｰ!$I81=1,"",ﾏｽﾀｰ!O81))</f>
        <v>0</v>
      </c>
      <c r="P113" s="17" t="str">
        <f>IF(ﾏｽﾀｰ!$A81="","",IF(ﾏｽﾀｰ!$I81=1,"",ﾏｽﾀｰ!P81))</f>
        <v>後</v>
      </c>
      <c r="Q113" s="17" t="str">
        <f>IF(ﾏｽﾀｰ!$A81="","",IF(OR(ﾏｽﾀｰ!$I81=1,ﾏｽﾀｰ!$Q81=0),"",ﾏｽﾀｰ!Q81))</f>
        <v/>
      </c>
      <c r="R113" s="46">
        <f>IF(ﾏｽﾀｰ!$A22="","",IF(ﾏｽﾀｰ!$I22=1,"",ﾏｽﾀｰ!Q22))</f>
        <v>0</v>
      </c>
      <c r="S113" s="46">
        <f>IF(ﾏｽﾀｰ!$A22="","",IF(ﾏｽﾀｰ!$I22=1,"",ﾏｽﾀｰ!R22))</f>
        <v>0</v>
      </c>
      <c r="T113" s="46">
        <f>IF(ﾏｽﾀｰ!$A22="","",IF(ﾏｽﾀｰ!$I22=1,"",ﾏｽﾀｰ!S22))</f>
        <v>0</v>
      </c>
      <c r="U113" s="46">
        <f>IF(ﾏｽﾀｰ!$A22="","",IF(ﾏｽﾀｰ!$I22=1,"",ﾏｽﾀｰ!T22))</f>
        <v>0</v>
      </c>
      <c r="V113" s="46">
        <f>IF(ﾏｽﾀｰ!$A22="","",IF(ﾏｽﾀｰ!$I22=1,"",ﾏｽﾀｰ!U22))</f>
        <v>0</v>
      </c>
      <c r="W113" s="46">
        <f>IF(ﾏｽﾀｰ!$A22="","",IF(ﾏｽﾀｰ!$I22=1,"",ﾏｽﾀｰ!V22))</f>
        <v>0</v>
      </c>
      <c r="X113" s="46" t="str">
        <f>IF(ﾏｽﾀｰ!$A22="","",IF(ﾏｽﾀｰ!$I22=1,"",ﾏｽﾀｰ!W22))</f>
        <v>00000000</v>
      </c>
      <c r="Y113" s="46">
        <f>IF(ﾏｽﾀｰ!$A22="","",IF(ﾏｽﾀｰ!$I22=1,"",ﾏｽﾀｰ!X22))</f>
        <v>0</v>
      </c>
      <c r="Z113" s="46" t="str">
        <f>IF(ﾏｽﾀｰ!$A22="","",IF(ﾏｽﾀｰ!$I22=1,"",ﾏｽﾀｰ!Y22))</f>
        <v>https://www.qkamura.or.jp/</v>
      </c>
    </row>
    <row r="114" spans="1:28" ht="18" customHeight="1" x14ac:dyDescent="0.15">
      <c r="A114" s="17" t="str">
        <f>IF(ﾏｽﾀｰ!$A84="","",IF(ﾏｽﾀｰ!$I84=1,"",ﾏｽﾀｰ!A84))</f>
        <v>0194</v>
      </c>
      <c r="B114" s="17" t="str">
        <f>IF(ﾏｽﾀｰ!$A84="","",IF(ﾏｽﾀｰ!$I84=1,"",ﾏｽﾀｰ!B84))</f>
        <v>09</v>
      </c>
      <c r="C114" s="17" t="str">
        <f>IF(ﾏｽﾀｰ!$A84="","",IF(ﾏｽﾀｰ!$I84=1,"",ﾏｽﾀｰ!C84))</f>
        <v>40</v>
      </c>
      <c r="D114" s="17" t="str">
        <f>IF(ﾏｽﾀｰ!$A84="","",IF(ﾏｽﾀｰ!$I84=1,"",ﾏｽﾀｰ!D84))</f>
        <v>福岡県</v>
      </c>
      <c r="E114" s="17" t="str">
        <f>IF(ﾏｽﾀｰ!$A84="","",IF(ﾏｽﾀｰ!$I84=1,"",ﾏｽﾀｰ!E84))</f>
        <v>05</v>
      </c>
      <c r="F114" s="17" t="str">
        <f>IF(ﾏｽﾀｰ!$A84="","",IF(ﾏｽﾀｰ!$I84=1,"",ﾏｽﾀｰ!F84))</f>
        <v>ワ</v>
      </c>
      <c r="G114" s="18" t="str">
        <f>IF(ﾏｽﾀｰ!$A84="","",IF(ﾏｽﾀｰ!$I84=1,"",ﾏｽﾀｰ!G84))</f>
        <v>久留米  ワシントンホテルプラザ</v>
      </c>
      <c r="H114" s="18">
        <f>IF(ﾏｽﾀｰ!$A84="","",IF(ﾏｽﾀｰ!$I84=1,"",ﾏｽﾀｰ!H84))</f>
        <v>0</v>
      </c>
      <c r="I114" s="18">
        <f>IF(ﾏｽﾀｰ!$A84="","",IF(ﾏｽﾀｰ!$I84=1,"",ﾏｽﾀｰ!I84))</f>
        <v>0</v>
      </c>
      <c r="J114" s="18">
        <f>IF(ﾏｽﾀｰ!$A84="","",IF(ﾏｽﾀｰ!$I84=1,"",ﾏｽﾀｰ!J84))</f>
        <v>0</v>
      </c>
      <c r="K114" s="18" t="str">
        <f>IF(ﾏｽﾀｰ!$A84="","",IF(ﾏｽﾀｰ!$I84=1,"",ﾏｽﾀｰ!K84))</f>
        <v>久留米市</v>
      </c>
      <c r="L114" s="18">
        <f>IF(ﾏｽﾀｰ!$A84="","",IF(ﾏｽﾀｰ!$I84=1,"",ﾏｽﾀｰ!L84))</f>
        <v>0</v>
      </c>
      <c r="M114" s="17" t="str">
        <f>IF(ﾏｽﾀｰ!$A84="","",IF(ﾏｽﾀｰ!$I84=1,"",ﾏｽﾀｰ!M84))</f>
        <v>0942-32-0410</v>
      </c>
      <c r="N114" s="17">
        <f>IF(ﾏｽﾀｰ!$A84="","",IF(ﾏｽﾀｰ!$I84=1,"",ﾏｽﾀｰ!N84))</f>
        <v>0</v>
      </c>
      <c r="O114" s="17">
        <f>IF(ﾏｽﾀｰ!$A84="","",IF(ﾏｽﾀｰ!$I84=1,"",ﾏｽﾀｰ!O84))</f>
        <v>0</v>
      </c>
      <c r="P114" s="17" t="str">
        <f>IF(ﾏｽﾀｰ!$A84="","",IF(ﾏｽﾀｰ!$I84=1,"",ﾏｽﾀｰ!P84))</f>
        <v>後</v>
      </c>
      <c r="Q114" s="17" t="str">
        <f>IF(ﾏｽﾀｰ!$A84="","",IF(OR(ﾏｽﾀｰ!$I84=1,ﾏｽﾀｰ!$Q84=0),"",ﾏｽﾀｰ!Q84))</f>
        <v/>
      </c>
      <c r="R114" s="46">
        <f>IF(ﾏｽﾀｰ!$A125="","",IF(ﾏｽﾀｰ!$I125=1,"",ﾏｽﾀｰ!Q125))</f>
        <v>0</v>
      </c>
      <c r="S114" s="46">
        <f>IF(ﾏｽﾀｰ!$A125="","",IF(ﾏｽﾀｰ!$I125=1,"",ﾏｽﾀｰ!R125))</f>
        <v>0</v>
      </c>
      <c r="T114" s="46">
        <f>IF(ﾏｽﾀｰ!$A125="","",IF(ﾏｽﾀｰ!$I125=1,"",ﾏｽﾀｰ!S125))</f>
        <v>0</v>
      </c>
      <c r="U114" s="46">
        <f>IF(ﾏｽﾀｰ!$A125="","",IF(ﾏｽﾀｰ!$I125=1,"",ﾏｽﾀｰ!T125))</f>
        <v>0</v>
      </c>
      <c r="V114" s="46">
        <f>IF(ﾏｽﾀｰ!$A125="","",IF(ﾏｽﾀｰ!$I125=1,"",ﾏｽﾀｰ!U125))</f>
        <v>0</v>
      </c>
      <c r="W114" s="46" t="str">
        <f>IF(ﾏｽﾀｰ!$A125="","",IF(ﾏｽﾀｰ!$I125=1,"",ﾏｽﾀｰ!V125))</f>
        <v>00000000</v>
      </c>
      <c r="X114" s="46">
        <f>IF(ﾏｽﾀｰ!$A125="","",IF(ﾏｽﾀｰ!$I125=1,"",ﾏｽﾀｰ!W125))</f>
        <v>0</v>
      </c>
      <c r="Y114" s="46">
        <f>IF(ﾏｽﾀｰ!$A125="","",IF(ﾏｽﾀｰ!$I125=1,"",ﾏｽﾀｰ!X125))</f>
        <v>0</v>
      </c>
      <c r="Z114" s="46" t="str">
        <f>IF(ﾏｽﾀｰ!$A125="","",IF(ﾏｽﾀｰ!$I125=1,"",ﾏｽﾀｰ!Y125))</f>
        <v>https://kamenoi-hotels.com/</v>
      </c>
    </row>
    <row r="115" spans="1:28" ht="18" customHeight="1" x14ac:dyDescent="0.15">
      <c r="A115" s="17" t="str">
        <f>IF(ﾏｽﾀｰ!$A130="","",IF(ﾏｽﾀｰ!$I130=1,"",ﾏｽﾀｰ!A130))</f>
        <v>0769</v>
      </c>
      <c r="B115" s="17" t="str">
        <f>IF(ﾏｽﾀｰ!$A130="","",IF(ﾏｽﾀｰ!$I130=1,"",ﾏｽﾀｰ!B130))</f>
        <v>09</v>
      </c>
      <c r="C115" s="17" t="str">
        <f>IF(ﾏｽﾀｰ!$A130="","",IF(ﾏｽﾀｰ!$I130=1,"",ﾏｽﾀｰ!C130))</f>
        <v>40</v>
      </c>
      <c r="D115" s="17" t="str">
        <f>IF(ﾏｽﾀｰ!$A130="","",IF(ﾏｽﾀｰ!$I130=1,"",ﾏｽﾀｰ!D130))</f>
        <v>福岡県</v>
      </c>
      <c r="E115" s="17" t="str">
        <f>IF(ﾏｽﾀｰ!$A130="","",IF(ﾏｽﾀｰ!$I130=1,"",ﾏｽﾀｰ!E130))</f>
        <v>03</v>
      </c>
      <c r="F115" s="17" t="str">
        <f>IF(ﾏｽﾀｰ!$A130="","",IF(ﾏｽﾀｰ!$I130=1,"",ﾏｽﾀｰ!F130))</f>
        <v>か</v>
      </c>
      <c r="G115" s="18" t="str">
        <f>IF(ﾏｽﾀｰ!$A130="","",IF(ﾏｽﾀｰ!$I130=1,"",ﾏｽﾀｰ!G130))</f>
        <v>亀の井ホテル  玄界灘</v>
      </c>
      <c r="H115" s="18">
        <f>IF(ﾏｽﾀｰ!$A130="","",IF(ﾏｽﾀｰ!$I130=1,"",ﾏｽﾀｰ!H130))</f>
        <v>0</v>
      </c>
      <c r="I115" s="18">
        <f>IF(ﾏｽﾀｰ!$A130="","",IF(ﾏｽﾀｰ!$I130=1,"",ﾏｽﾀｰ!I130))</f>
        <v>0</v>
      </c>
      <c r="J115" s="18">
        <f>IF(ﾏｽﾀｰ!$A130="","",IF(ﾏｽﾀｰ!$I130=1,"",ﾏｽﾀｰ!J130))</f>
        <v>0</v>
      </c>
      <c r="K115" s="18" t="str">
        <f>IF(ﾏｽﾀｰ!$A130="","",IF(ﾏｽﾀｰ!$I130=1,"",ﾏｽﾀｰ!K130))</f>
        <v>北九州市</v>
      </c>
      <c r="L115" s="18">
        <f>IF(ﾏｽﾀｰ!$A130="","",IF(ﾏｽﾀｰ!$I130=1,"",ﾏｽﾀｰ!L130))</f>
        <v>0</v>
      </c>
      <c r="M115" s="17" t="str">
        <f>IF(ﾏｽﾀｰ!$A130="","",IF(ﾏｽﾀｰ!$I130=1,"",ﾏｽﾀｰ!M130))</f>
        <v>093-741-1335</v>
      </c>
      <c r="N115" s="17">
        <f>IF(ﾏｽﾀｰ!$A130="","",IF(ﾏｽﾀｰ!$I130=1,"",ﾏｽﾀｰ!N130))</f>
        <v>0</v>
      </c>
      <c r="O115" s="17">
        <f>IF(ﾏｽﾀｰ!$A130="","",IF(ﾏｽﾀｰ!$I130=1,"",ﾏｽﾀｰ!O130))</f>
        <v>0</v>
      </c>
      <c r="P115" s="17" t="str">
        <f>IF(ﾏｽﾀｰ!$A130="","",IF(ﾏｽﾀｰ!$I130=1,"",ﾏｽﾀｰ!P130))</f>
        <v>後</v>
      </c>
      <c r="Q115" s="17" t="str">
        <f>IF(ﾏｽﾀｰ!$A130="","",IF(OR(ﾏｽﾀｰ!$I130=1,ﾏｽﾀｰ!$Q130=0),"",ﾏｽﾀｰ!Q130))</f>
        <v/>
      </c>
    </row>
    <row r="116" spans="1:28" ht="18" customHeight="1" x14ac:dyDescent="0.15">
      <c r="A116" s="17" t="str">
        <f>IF(ﾏｽﾀｰ!$A131="","",IF(ﾏｽﾀｰ!$I131=1,"",ﾏｽﾀｰ!A131))</f>
        <v>0770</v>
      </c>
      <c r="B116" s="17" t="str">
        <f>IF(ﾏｽﾀｰ!$A131="","",IF(ﾏｽﾀｰ!$I131=1,"",ﾏｽﾀｰ!B131))</f>
        <v>09</v>
      </c>
      <c r="C116" s="17" t="str">
        <f>IF(ﾏｽﾀｰ!$A131="","",IF(ﾏｽﾀｰ!$I131=1,"",ﾏｽﾀｰ!C131))</f>
        <v>40</v>
      </c>
      <c r="D116" s="17" t="str">
        <f>IF(ﾏｽﾀｰ!$A131="","",IF(ﾏｽﾀｰ!$I131=1,"",ﾏｽﾀｰ!D131))</f>
        <v>福岡県</v>
      </c>
      <c r="E116" s="17" t="str">
        <f>IF(ﾏｽﾀｰ!$A131="","",IF(ﾏｽﾀｰ!$I131=1,"",ﾏｽﾀｰ!E131))</f>
        <v>03</v>
      </c>
      <c r="F116" s="17" t="str">
        <f>IF(ﾏｽﾀｰ!$A131="","",IF(ﾏｽﾀｰ!$I131=1,"",ﾏｽﾀｰ!F131))</f>
        <v>か</v>
      </c>
      <c r="G116" s="18" t="str">
        <f>IF(ﾏｽﾀｰ!$A131="","",IF(ﾏｽﾀｰ!$I131=1,"",ﾏｽﾀｰ!G131))</f>
        <v>亀の井ホテル  柳川</v>
      </c>
      <c r="H116" s="18">
        <f>IF(ﾏｽﾀｰ!$A131="","",IF(ﾏｽﾀｰ!$I131=1,"",ﾏｽﾀｰ!H131))</f>
        <v>0</v>
      </c>
      <c r="I116" s="18">
        <f>IF(ﾏｽﾀｰ!$A131="","",IF(ﾏｽﾀｰ!$I131=1,"",ﾏｽﾀｰ!I131))</f>
        <v>0</v>
      </c>
      <c r="J116" s="18">
        <f>IF(ﾏｽﾀｰ!$A131="","",IF(ﾏｽﾀｰ!$I131=1,"",ﾏｽﾀｰ!J131))</f>
        <v>0</v>
      </c>
      <c r="K116" s="18" t="str">
        <f>IF(ﾏｽﾀｰ!$A131="","",IF(ﾏｽﾀｰ!$I131=1,"",ﾏｽﾀｰ!K131))</f>
        <v>柳川市</v>
      </c>
      <c r="L116" s="18">
        <f>IF(ﾏｽﾀｰ!$A131="","",IF(ﾏｽﾀｰ!$I131=1,"",ﾏｽﾀｰ!L131))</f>
        <v>0</v>
      </c>
      <c r="M116" s="17" t="str">
        <f>IF(ﾏｽﾀｰ!$A131="","",IF(ﾏｽﾀｰ!$I131=1,"",ﾏｽﾀｰ!M131))</f>
        <v>0944-72-6295</v>
      </c>
      <c r="N116" s="17">
        <f>IF(ﾏｽﾀｰ!$A131="","",IF(ﾏｽﾀｰ!$I131=1,"",ﾏｽﾀｰ!N131))</f>
        <v>0</v>
      </c>
      <c r="O116" s="17">
        <f>IF(ﾏｽﾀｰ!$A131="","",IF(ﾏｽﾀｰ!$I131=1,"",ﾏｽﾀｰ!O131))</f>
        <v>0</v>
      </c>
      <c r="P116" s="17" t="str">
        <f>IF(ﾏｽﾀｰ!$A131="","",IF(ﾏｽﾀｰ!$I131=1,"",ﾏｽﾀｰ!P131))</f>
        <v>後</v>
      </c>
      <c r="Q116" s="17" t="str">
        <f>IF(ﾏｽﾀｰ!$A131="","",IF(OR(ﾏｽﾀｰ!$I131=1,ﾏｽﾀｰ!$Q131=0),"",ﾏｽﾀｰ!Q131))</f>
        <v/>
      </c>
    </row>
    <row r="117" spans="1:28" s="22" customFormat="1" ht="18" customHeight="1" x14ac:dyDescent="0.15">
      <c r="A117" s="17" t="str">
        <f>IF(ﾏｽﾀｰ!$A82="","",IF(ﾏｽﾀｰ!$I82=1,"",ﾏｽﾀｰ!A82))</f>
        <v>0191</v>
      </c>
      <c r="B117" s="17" t="str">
        <f>IF(ﾏｽﾀｰ!$A82="","",IF(ﾏｽﾀｰ!$I82=1,"",ﾏｽﾀｰ!B82))</f>
        <v>09</v>
      </c>
      <c r="C117" s="17" t="str">
        <f>IF(ﾏｽﾀｰ!$A82="","",IF(ﾏｽﾀｰ!$I82=1,"",ﾏｽﾀｰ!C82))</f>
        <v>42</v>
      </c>
      <c r="D117" s="17" t="str">
        <f>IF(ﾏｽﾀｰ!$A82="","",IF(ﾏｽﾀｰ!$I82=1,"",ﾏｽﾀｰ!D82))</f>
        <v>長崎県</v>
      </c>
      <c r="E117" s="17" t="str">
        <f>IF(ﾏｽﾀｰ!$A82="","",IF(ﾏｽﾀｰ!$I82=1,"",ﾏｽﾀｰ!E82))</f>
        <v>04</v>
      </c>
      <c r="F117" s="17" t="str">
        <f>IF(ﾏｽﾀｰ!$A82="","",IF(ﾏｽﾀｰ!$I82=1,"",ﾏｽﾀｰ!F82))</f>
        <v>ワ</v>
      </c>
      <c r="G117" s="18" t="str">
        <f>IF(ﾏｽﾀｰ!$A82="","",IF(ﾏｽﾀｰ!$I82=1,"",ﾏｽﾀｰ!G82))</f>
        <v>佐世保  ワシントンホテル</v>
      </c>
      <c r="H117" s="18">
        <f>IF(ﾏｽﾀｰ!$A82="","",IF(ﾏｽﾀｰ!$I82=1,"",ﾏｽﾀｰ!H82))</f>
        <v>0</v>
      </c>
      <c r="I117" s="18">
        <f>IF(ﾏｽﾀｰ!$A82="","",IF(ﾏｽﾀｰ!$I82=1,"",ﾏｽﾀｰ!I82))</f>
        <v>0</v>
      </c>
      <c r="J117" s="18">
        <f>IF(ﾏｽﾀｰ!$A82="","",IF(ﾏｽﾀｰ!$I82=1,"",ﾏｽﾀｰ!J82))</f>
        <v>0</v>
      </c>
      <c r="K117" s="18" t="str">
        <f>IF(ﾏｽﾀｰ!$A82="","",IF(ﾏｽﾀｰ!$I82=1,"",ﾏｽﾀｰ!K82))</f>
        <v>佐世保市</v>
      </c>
      <c r="L117" s="18">
        <f>IF(ﾏｽﾀｰ!$A82="","",IF(ﾏｽﾀｰ!$I82=1,"",ﾏｽﾀｰ!L82))</f>
        <v>0</v>
      </c>
      <c r="M117" s="17" t="str">
        <f>IF(ﾏｽﾀｰ!$A82="","",IF(ﾏｽﾀｰ!$I82=1,"",ﾏｽﾀｰ!M82))</f>
        <v>0956-32-8011</v>
      </c>
      <c r="N117" s="17">
        <f>IF(ﾏｽﾀｰ!$A82="","",IF(ﾏｽﾀｰ!$I82=1,"",ﾏｽﾀｰ!N82))</f>
        <v>0</v>
      </c>
      <c r="O117" s="17">
        <f>IF(ﾏｽﾀｰ!$A82="","",IF(ﾏｽﾀｰ!$I82=1,"",ﾏｽﾀｰ!O82))</f>
        <v>0</v>
      </c>
      <c r="P117" s="17" t="str">
        <f>IF(ﾏｽﾀｰ!$A82="","",IF(ﾏｽﾀｰ!$I82=1,"",ﾏｽﾀｰ!P82))</f>
        <v>後</v>
      </c>
      <c r="Q117" s="17" t="str">
        <f>IF(ﾏｽﾀｰ!$A82="","",IF(OR(ﾏｽﾀｰ!$I82=1,ﾏｽﾀｰ!$Q82=0),"",ﾏｽﾀｰ!Q82))</f>
        <v/>
      </c>
      <c r="R117" s="46">
        <f>IF(ﾏｽﾀｰ!$A23="","",IF(ﾏｽﾀｰ!$I23=1,"",ﾏｽﾀｰ!Q23))</f>
        <v>0</v>
      </c>
      <c r="S117" s="46">
        <f>IF(ﾏｽﾀｰ!$A23="","",IF(ﾏｽﾀｰ!$I23=1,"",ﾏｽﾀｰ!R23))</f>
        <v>0</v>
      </c>
      <c r="T117" s="46">
        <f>IF(ﾏｽﾀｰ!$A23="","",IF(ﾏｽﾀｰ!$I23=1,"",ﾏｽﾀｰ!S23))</f>
        <v>0</v>
      </c>
      <c r="U117" s="46">
        <f>IF(ﾏｽﾀｰ!$A23="","",IF(ﾏｽﾀｰ!$I23=1,"",ﾏｽﾀｰ!T23))</f>
        <v>0</v>
      </c>
      <c r="V117" s="46">
        <f>IF(ﾏｽﾀｰ!$A23="","",IF(ﾏｽﾀｰ!$I23=1,"",ﾏｽﾀｰ!U23))</f>
        <v>0</v>
      </c>
      <c r="W117" s="46">
        <f>IF(ﾏｽﾀｰ!$A23="","",IF(ﾏｽﾀｰ!$I23=1,"",ﾏｽﾀｰ!V23))</f>
        <v>0</v>
      </c>
      <c r="X117" s="46" t="str">
        <f>IF(ﾏｽﾀｰ!$A23="","",IF(ﾏｽﾀｰ!$I23=1,"",ﾏｽﾀｰ!W23))</f>
        <v>00000000</v>
      </c>
      <c r="Y117" s="46">
        <f>IF(ﾏｽﾀｰ!$A23="","",IF(ﾏｽﾀｰ!$I23=1,"",ﾏｽﾀｰ!X23))</f>
        <v>0</v>
      </c>
      <c r="Z117" s="46" t="str">
        <f>IF(ﾏｽﾀｰ!$A23="","",IF(ﾏｽﾀｰ!$I23=1,"",ﾏｽﾀｰ!Y23))</f>
        <v>https://www.qkamura.or.jp/</v>
      </c>
      <c r="AA117" s="15"/>
      <c r="AB117" s="15"/>
    </row>
    <row r="118" spans="1:28" ht="18" customHeight="1" x14ac:dyDescent="0.15">
      <c r="A118" s="17" t="str">
        <f>IF(ﾏｽﾀｰ!$A35="","",IF(ﾏｽﾀｰ!$I35=1,"",ﾏｽﾀｰ!A35))</f>
        <v>0072</v>
      </c>
      <c r="B118" s="17" t="str">
        <f>IF(ﾏｽﾀｰ!$A35="","",IF(ﾏｽﾀｰ!$I35=1,"",ﾏｽﾀｰ!B35))</f>
        <v>09</v>
      </c>
      <c r="C118" s="17" t="str">
        <f>IF(ﾏｽﾀｰ!$A35="","",IF(ﾏｽﾀｰ!$I35=1,"",ﾏｽﾀｰ!C35))</f>
        <v>43</v>
      </c>
      <c r="D118" s="17" t="str">
        <f>IF(ﾏｽﾀｰ!$A35="","",IF(ﾏｽﾀｰ!$I35=1,"",ﾏｽﾀｰ!D35))</f>
        <v>熊本県</v>
      </c>
      <c r="E118" s="17" t="str">
        <f>IF(ﾏｽﾀｰ!$A35="","",IF(ﾏｽﾀｰ!$I35=1,"",ﾏｽﾀｰ!E35))</f>
        <v>01</v>
      </c>
      <c r="F118" s="17" t="str">
        <f>IF(ﾏｽﾀｰ!$A35="","",IF(ﾏｽﾀｰ!$I35=1,"",ﾏｽﾀｰ!F35))</f>
        <v>休</v>
      </c>
      <c r="G118" s="18" t="str">
        <f>IF(ﾏｽﾀｰ!$A35="","",IF(ﾏｽﾀｰ!$I35=1,"",ﾏｽﾀｰ!G35))</f>
        <v>休暇村  南阿蘇</v>
      </c>
      <c r="H118" s="18">
        <f>IF(ﾏｽﾀｰ!$A35="","",IF(ﾏｽﾀｰ!$I35=1,"",ﾏｽﾀｰ!H35))</f>
        <v>0</v>
      </c>
      <c r="I118" s="18">
        <f>IF(ﾏｽﾀｰ!$A35="","",IF(ﾏｽﾀｰ!$I35=1,"",ﾏｽﾀｰ!I35))</f>
        <v>0</v>
      </c>
      <c r="J118" s="18">
        <f>IF(ﾏｽﾀｰ!$A35="","",IF(ﾏｽﾀｰ!$I35=1,"",ﾏｽﾀｰ!J35))</f>
        <v>0</v>
      </c>
      <c r="K118" s="18" t="str">
        <f>IF(ﾏｽﾀｰ!$A35="","",IF(ﾏｽﾀｰ!$I35=1,"",ﾏｽﾀｰ!K35))</f>
        <v>阿蘇郡高森町</v>
      </c>
      <c r="L118" s="18">
        <f>IF(ﾏｽﾀｰ!$A35="","",IF(ﾏｽﾀｰ!$I35=1,"",ﾏｽﾀｰ!L35))</f>
        <v>0</v>
      </c>
      <c r="M118" s="17" t="str">
        <f>IF(ﾏｽﾀｰ!$A35="","",IF(ﾏｽﾀｰ!$I35=1,"",ﾏｽﾀｰ!M35))</f>
        <v>0967-62-2111</v>
      </c>
      <c r="N118" s="17">
        <f>IF(ﾏｽﾀｰ!$A35="","",IF(ﾏｽﾀｰ!$I35=1,"",ﾏｽﾀｰ!N35))</f>
        <v>0</v>
      </c>
      <c r="O118" s="17">
        <f>IF(ﾏｽﾀｰ!$A35="","",IF(ﾏｽﾀｰ!$I35=1,"",ﾏｽﾀｰ!O35))</f>
        <v>0</v>
      </c>
      <c r="P118" s="17" t="str">
        <f>IF(ﾏｽﾀｰ!$A35="","",IF(ﾏｽﾀｰ!$I35=1,"",ﾏｽﾀｰ!P35))</f>
        <v>前</v>
      </c>
      <c r="Q118" s="17" t="str">
        <f>IF(ﾏｽﾀｰ!$A35="","",IF(OR(ﾏｽﾀｰ!$I35=1,ﾏｽﾀｰ!$Q35=0),"",ﾏｽﾀｰ!Q35))</f>
        <v/>
      </c>
      <c r="R118" s="46">
        <f>IF(ﾏｽﾀｰ!$A37="","",IF(ﾏｽﾀｰ!$I37=1,"",ﾏｽﾀｰ!Q37))</f>
        <v>0</v>
      </c>
      <c r="S118" s="46">
        <f>IF(ﾏｽﾀｰ!$A37="","",IF(ﾏｽﾀｰ!$I37=1,"",ﾏｽﾀｰ!R37))</f>
        <v>0</v>
      </c>
      <c r="T118" s="46">
        <f>IF(ﾏｽﾀｰ!$A37="","",IF(ﾏｽﾀｰ!$I37=1,"",ﾏｽﾀｰ!S37))</f>
        <v>0</v>
      </c>
      <c r="U118" s="46">
        <f>IF(ﾏｽﾀｰ!$A37="","",IF(ﾏｽﾀｰ!$I37=1,"",ﾏｽﾀｰ!T37))</f>
        <v>0</v>
      </c>
      <c r="V118" s="46">
        <f>IF(ﾏｽﾀｰ!$A37="","",IF(ﾏｽﾀｰ!$I37=1,"",ﾏｽﾀｰ!U37))</f>
        <v>0</v>
      </c>
      <c r="W118" s="46">
        <f>IF(ﾏｽﾀｰ!$A37="","",IF(ﾏｽﾀｰ!$I37=1,"",ﾏｽﾀｰ!V37))</f>
        <v>0</v>
      </c>
      <c r="X118" s="46" t="str">
        <f>IF(ﾏｽﾀｰ!$A37="","",IF(ﾏｽﾀｰ!$I37=1,"",ﾏｽﾀｰ!W37))</f>
        <v>00000000</v>
      </c>
      <c r="Y118" s="46">
        <f>IF(ﾏｽﾀｰ!$A37="","",IF(ﾏｽﾀｰ!$I37=1,"",ﾏｽﾀｰ!X37))</f>
        <v>0</v>
      </c>
      <c r="Z118" s="46" t="str">
        <f>IF(ﾏｽﾀｰ!$A37="","",IF(ﾏｽﾀｰ!$I37=1,"",ﾏｽﾀｰ!Y37))</f>
        <v>https://www.qkamura.or.jp/</v>
      </c>
      <c r="AB118" s="22"/>
    </row>
    <row r="119" spans="1:28" ht="18" customHeight="1" x14ac:dyDescent="0.15">
      <c r="A119" s="17" t="str">
        <f>IF(ﾏｽﾀｰ!$A83="","",IF(ﾏｽﾀｰ!$I83=1,"",ﾏｽﾀｰ!A83))</f>
        <v>0192</v>
      </c>
      <c r="B119" s="17" t="str">
        <f>IF(ﾏｽﾀｰ!$A83="","",IF(ﾏｽﾀｰ!$I83=1,"",ﾏｽﾀｰ!B83))</f>
        <v>09</v>
      </c>
      <c r="C119" s="17" t="str">
        <f>IF(ﾏｽﾀｰ!$A83="","",IF(ﾏｽﾀｰ!$I83=1,"",ﾏｽﾀｰ!C83))</f>
        <v>43</v>
      </c>
      <c r="D119" s="17" t="str">
        <f>IF(ﾏｽﾀｰ!$A83="","",IF(ﾏｽﾀｰ!$I83=1,"",ﾏｽﾀｰ!D83))</f>
        <v>熊本県</v>
      </c>
      <c r="E119" s="17" t="str">
        <f>IF(ﾏｽﾀｰ!$A83="","",IF(ﾏｽﾀｰ!$I83=1,"",ﾏｽﾀｰ!E83))</f>
        <v>05</v>
      </c>
      <c r="F119" s="17" t="str">
        <f>IF(ﾏｽﾀｰ!$A83="","",IF(ﾏｽﾀｰ!$I83=1,"",ﾏｽﾀｰ!F83))</f>
        <v>ワ</v>
      </c>
      <c r="G119" s="18" t="str">
        <f>IF(ﾏｽﾀｰ!$A83="","",IF(ﾏｽﾀｰ!$I83=1,"",ﾏｽﾀｰ!G83))</f>
        <v>熊本  ワシントンホテルプラザ</v>
      </c>
      <c r="H119" s="18">
        <f>IF(ﾏｽﾀｰ!$A83="","",IF(ﾏｽﾀｰ!$I83=1,"",ﾏｽﾀｰ!H83))</f>
        <v>0</v>
      </c>
      <c r="I119" s="18">
        <f>IF(ﾏｽﾀｰ!$A83="","",IF(ﾏｽﾀｰ!$I83=1,"",ﾏｽﾀｰ!I83))</f>
        <v>0</v>
      </c>
      <c r="J119" s="18">
        <f>IF(ﾏｽﾀｰ!$A83="","",IF(ﾏｽﾀｰ!$I83=1,"",ﾏｽﾀｰ!J83))</f>
        <v>0</v>
      </c>
      <c r="K119" s="18" t="str">
        <f>IF(ﾏｽﾀｰ!$A83="","",IF(ﾏｽﾀｰ!$I83=1,"",ﾏｽﾀｰ!K83))</f>
        <v>熊本市中央区</v>
      </c>
      <c r="L119" s="18">
        <f>IF(ﾏｽﾀｰ!$A83="","",IF(ﾏｽﾀｰ!$I83=1,"",ﾏｽﾀｰ!L83))</f>
        <v>0</v>
      </c>
      <c r="M119" s="17" t="str">
        <f>IF(ﾏｽﾀｰ!$A83="","",IF(ﾏｽﾀｰ!$I83=1,"",ﾏｽﾀｰ!M83))</f>
        <v>096-355-0410</v>
      </c>
      <c r="N119" s="17">
        <f>IF(ﾏｽﾀｰ!$A83="","",IF(ﾏｽﾀｰ!$I83=1,"",ﾏｽﾀｰ!N83))</f>
        <v>0</v>
      </c>
      <c r="O119" s="17">
        <f>IF(ﾏｽﾀｰ!$A83="","",IF(ﾏｽﾀｰ!$I83=1,"",ﾏｽﾀｰ!O83))</f>
        <v>0</v>
      </c>
      <c r="P119" s="17" t="str">
        <f>IF(ﾏｽﾀｰ!$A83="","",IF(ﾏｽﾀｰ!$I83=1,"",ﾏｽﾀｰ!P83))</f>
        <v>後</v>
      </c>
      <c r="Q119" s="17" t="str">
        <f>IF(ﾏｽﾀｰ!$A83="","",IF(OR(ﾏｽﾀｰ!$I83=1,ﾏｽﾀｰ!$Q83=0),"",ﾏｽﾀｰ!Q83))</f>
        <v/>
      </c>
      <c r="R119" s="46">
        <f>IF(ﾏｽﾀｰ!$A67="","",IF(ﾏｽﾀｰ!$I67=1,"",ﾏｽﾀｰ!Q67))</f>
        <v>0</v>
      </c>
      <c r="S119" s="46">
        <f>IF(ﾏｽﾀｰ!$A67="","",IF(ﾏｽﾀｰ!$I67=1,"",ﾏｽﾀｰ!R67))</f>
        <v>0</v>
      </c>
      <c r="T119" s="46">
        <f>IF(ﾏｽﾀｰ!$A67="","",IF(ﾏｽﾀｰ!$I67=1,"",ﾏｽﾀｰ!S67))</f>
        <v>0</v>
      </c>
      <c r="U119" s="46">
        <f>IF(ﾏｽﾀｰ!$A67="","",IF(ﾏｽﾀｰ!$I67=1,"",ﾏｽﾀｰ!T67))</f>
        <v>0</v>
      </c>
      <c r="V119" s="46">
        <f>IF(ﾏｽﾀｰ!$A67="","",IF(ﾏｽﾀｰ!$I67=1,"",ﾏｽﾀｰ!U67))</f>
        <v>0</v>
      </c>
      <c r="W119" s="46">
        <f>IF(ﾏｽﾀｰ!$A67="","",IF(ﾏｽﾀｰ!$I67=1,"",ﾏｽﾀｰ!V67))</f>
        <v>0</v>
      </c>
      <c r="X119" s="46" t="str">
        <f>IF(ﾏｽﾀｰ!$A67="","",IF(ﾏｽﾀｰ!$I67=1,"",ﾏｽﾀｰ!W67))</f>
        <v>00000000</v>
      </c>
      <c r="Y119" s="46">
        <f>IF(ﾏｽﾀｰ!$A67="","",IF(ﾏｽﾀｰ!$I67=1,"",ﾏｽﾀｰ!X67))</f>
        <v>0</v>
      </c>
      <c r="Z119" s="46" t="str">
        <f>IF(ﾏｽﾀｰ!$A67="","",IF(ﾏｽﾀｰ!$I67=1,"",ﾏｽﾀｰ!Y67))</f>
        <v>http://whg-hotels.jp/</v>
      </c>
    </row>
    <row r="120" spans="1:28" ht="18" customHeight="1" x14ac:dyDescent="0.15">
      <c r="A120" s="17" t="str">
        <f>IF(ﾏｽﾀｰ!$A134="","",IF(ﾏｽﾀｰ!$I134=1,"",ﾏｽﾀｰ!A134))</f>
        <v>0775</v>
      </c>
      <c r="B120" s="17" t="str">
        <f>IF(ﾏｽﾀｰ!$A134="","",IF(ﾏｽﾀｰ!$I134=1,"",ﾏｽﾀｰ!B134))</f>
        <v>09</v>
      </c>
      <c r="C120" s="17" t="str">
        <f>IF(ﾏｽﾀｰ!$A134="","",IF(ﾏｽﾀｰ!$I134=1,"",ﾏｽﾀｰ!C134))</f>
        <v>43</v>
      </c>
      <c r="D120" s="17" t="str">
        <f>IF(ﾏｽﾀｰ!$A134="","",IF(ﾏｽﾀｰ!$I134=1,"",ﾏｽﾀｰ!D134))</f>
        <v>熊本県</v>
      </c>
      <c r="E120" s="17" t="str">
        <f>IF(ﾏｽﾀｰ!$A134="","",IF(ﾏｽﾀｰ!$I134=1,"",ﾏｽﾀｰ!E134))</f>
        <v>03</v>
      </c>
      <c r="F120" s="17" t="str">
        <f>IF(ﾏｽﾀｰ!$A134="","",IF(ﾏｽﾀｰ!$I134=1,"",ﾏｽﾀｰ!F134))</f>
        <v>か</v>
      </c>
      <c r="G120" s="18" t="str">
        <f>IF(ﾏｽﾀｰ!$A134="","",IF(ﾏｽﾀｰ!$I134=1,"",ﾏｽﾀｰ!G134))</f>
        <v>亀の井ホテル  阿蘇</v>
      </c>
      <c r="H120" s="18">
        <f>IF(ﾏｽﾀｰ!$A134="","",IF(ﾏｽﾀｰ!$I134=1,"",ﾏｽﾀｰ!H134))</f>
        <v>0</v>
      </c>
      <c r="I120" s="18">
        <f>IF(ﾏｽﾀｰ!$A134="","",IF(ﾏｽﾀｰ!$I134=1,"",ﾏｽﾀｰ!I134))</f>
        <v>0</v>
      </c>
      <c r="J120" s="18">
        <f>IF(ﾏｽﾀｰ!$A134="","",IF(ﾏｽﾀｰ!$I134=1,"",ﾏｽﾀｰ!J134))</f>
        <v>0</v>
      </c>
      <c r="K120" s="18" t="str">
        <f>IF(ﾏｽﾀｰ!$A134="","",IF(ﾏｽﾀｰ!$I134=1,"",ﾏｽﾀｰ!K134))</f>
        <v>阿蘇市</v>
      </c>
      <c r="L120" s="18">
        <f>IF(ﾏｽﾀｰ!$A134="","",IF(ﾏｽﾀｰ!$I134=1,"",ﾏｽﾀｰ!L134))</f>
        <v>0</v>
      </c>
      <c r="M120" s="17" t="str">
        <f>IF(ﾏｽﾀｰ!$A134="","",IF(ﾏｽﾀｰ!$I134=1,"",ﾏｽﾀｰ!M134))</f>
        <v>0967-22-1122</v>
      </c>
      <c r="N120" s="17">
        <f>IF(ﾏｽﾀｰ!$A134="","",IF(ﾏｽﾀｰ!$I134=1,"",ﾏｽﾀｰ!N134))</f>
        <v>0</v>
      </c>
      <c r="O120" s="17">
        <f>IF(ﾏｽﾀｰ!$A134="","",IF(ﾏｽﾀｰ!$I134=1,"",ﾏｽﾀｰ!O134))</f>
        <v>0</v>
      </c>
      <c r="P120" s="17" t="str">
        <f>IF(ﾏｽﾀｰ!$A134="","",IF(ﾏｽﾀｰ!$I134=1,"",ﾏｽﾀｰ!P134))</f>
        <v>後</v>
      </c>
      <c r="Q120" s="17" t="str">
        <f>IF(ﾏｽﾀｰ!$A134="","",IF(OR(ﾏｽﾀｰ!$I134=1,ﾏｽﾀｰ!$Q134=0),"",ﾏｽﾀｰ!Q134))</f>
        <v/>
      </c>
    </row>
    <row r="121" spans="1:28" ht="18" customHeight="1" x14ac:dyDescent="0.15">
      <c r="A121" s="17" t="str">
        <f>IF(ﾏｽﾀｰ!$A146="","",IF(ﾏｽﾀｰ!$I146=1,"",ﾏｽﾀｰ!A146))</f>
        <v>0870</v>
      </c>
      <c r="B121" s="17" t="str">
        <f>IF(ﾏｽﾀｰ!$A146="","",IF(ﾏｽﾀｰ!$I146=1,"",ﾏｽﾀｰ!B146))</f>
        <v>09</v>
      </c>
      <c r="C121" s="17" t="str">
        <f>IF(ﾏｽﾀｰ!$A146="","",IF(ﾏｽﾀｰ!$I146=1,"",ﾏｽﾀｰ!C146))</f>
        <v>44</v>
      </c>
      <c r="D121" s="17" t="str">
        <f>IF(ﾏｽﾀｰ!$A146="","",IF(ﾏｽﾀｰ!$I146=1,"",ﾏｽﾀｰ!D146))</f>
        <v>大分県</v>
      </c>
      <c r="E121" s="17" t="str">
        <f>IF(ﾏｽﾀｰ!$A146="","",IF(ﾏｽﾀｰ!$I146=1,"",ﾏｽﾀｰ!E146))</f>
        <v>03</v>
      </c>
      <c r="F121" s="17" t="str">
        <f>IF(ﾏｽﾀｰ!$A146="","",IF(ﾏｽﾀｰ!$I146=1,"",ﾏｽﾀｰ!F146))</f>
        <v>か</v>
      </c>
      <c r="G121" s="18" t="str">
        <f>IF(ﾏｽﾀｰ!$A146="","",IF(ﾏｽﾀｰ!$I146=1,"",ﾏｽﾀｰ!G146))</f>
        <v>亀の井ホテル  別府</v>
      </c>
      <c r="H121" s="18">
        <f>IF(ﾏｽﾀｰ!$A146="","",IF(ﾏｽﾀｰ!$I146=1,"",ﾏｽﾀｰ!H146))</f>
        <v>0</v>
      </c>
      <c r="I121" s="18">
        <f>IF(ﾏｽﾀｰ!$A146="","",IF(ﾏｽﾀｰ!$I146=1,"",ﾏｽﾀｰ!I146))</f>
        <v>0</v>
      </c>
      <c r="J121" s="18">
        <f>IF(ﾏｽﾀｰ!$A146="","",IF(ﾏｽﾀｰ!$I146=1,"",ﾏｽﾀｰ!J146))</f>
        <v>0</v>
      </c>
      <c r="K121" s="18" t="str">
        <f>IF(ﾏｽﾀｰ!$A146="","",IF(ﾏｽﾀｰ!$I146=1,"",ﾏｽﾀｰ!K146))</f>
        <v>別府市</v>
      </c>
      <c r="L121" s="18">
        <f>IF(ﾏｽﾀｰ!$A146="","",IF(ﾏｽﾀｰ!$I146=1,"",ﾏｽﾀｰ!L146))</f>
        <v>0</v>
      </c>
      <c r="M121" s="17" t="str">
        <f>IF(ﾏｽﾀｰ!$A146="","",IF(ﾏｽﾀｰ!$I146=1,"",ﾏｽﾀｰ!M146))</f>
        <v>0977-22-3301</v>
      </c>
      <c r="N121" s="17">
        <f>IF(ﾏｽﾀｰ!$A146="","",IF(ﾏｽﾀｰ!$I146=1,"",ﾏｽﾀｰ!N146))</f>
        <v>0</v>
      </c>
      <c r="O121" s="17">
        <f>IF(ﾏｽﾀｰ!$A146="","",IF(ﾏｽﾀｰ!$I146=1,"",ﾏｽﾀｰ!O146))</f>
        <v>0</v>
      </c>
      <c r="P121" s="17" t="str">
        <f>IF(ﾏｽﾀｰ!$A146="","",IF(ﾏｽﾀｰ!$I146=1,"",ﾏｽﾀｰ!P146))</f>
        <v>後</v>
      </c>
      <c r="Q121" s="17" t="str">
        <f>IF(ﾏｽﾀｰ!$A146="","",IF(OR(ﾏｽﾀｰ!$I146=1,ﾏｽﾀｰ!$Q146=0),"",ﾏｽﾀｰ!Q146))</f>
        <v/>
      </c>
    </row>
    <row r="122" spans="1:28" ht="18" customHeight="1" x14ac:dyDescent="0.15">
      <c r="A122" s="17" t="str">
        <f>IF(ﾏｽﾀｰ!$A36="","",IF(ﾏｽﾀｰ!$I36=1,"",ﾏｽﾀｰ!A36))</f>
        <v>0073</v>
      </c>
      <c r="B122" s="17" t="str">
        <f>IF(ﾏｽﾀｰ!$A36="","",IF(ﾏｽﾀｰ!$I36=1,"",ﾏｽﾀｰ!B36))</f>
        <v>09</v>
      </c>
      <c r="C122" s="17" t="str">
        <f>IF(ﾏｽﾀｰ!$A36="","",IF(ﾏｽﾀｰ!$I36=1,"",ﾏｽﾀｰ!C36))</f>
        <v>46</v>
      </c>
      <c r="D122" s="17" t="str">
        <f>IF(ﾏｽﾀｰ!$A36="","",IF(ﾏｽﾀｰ!$I36=1,"",ﾏｽﾀｰ!D36))</f>
        <v>鹿児島</v>
      </c>
      <c r="E122" s="17" t="str">
        <f>IF(ﾏｽﾀｰ!$A36="","",IF(ﾏｽﾀｰ!$I36=1,"",ﾏｽﾀｰ!E36))</f>
        <v>01</v>
      </c>
      <c r="F122" s="17" t="str">
        <f>IF(ﾏｽﾀｰ!$A36="","",IF(ﾏｽﾀｰ!$I36=1,"",ﾏｽﾀｰ!F36))</f>
        <v>休</v>
      </c>
      <c r="G122" s="18" t="str">
        <f>IF(ﾏｽﾀｰ!$A36="","",IF(ﾏｽﾀｰ!$I36=1,"",ﾏｽﾀｰ!G36))</f>
        <v>休暇村  指宿</v>
      </c>
      <c r="H122" s="18">
        <f>IF(ﾏｽﾀｰ!$A36="","",IF(ﾏｽﾀｰ!$I36=1,"",ﾏｽﾀｰ!H36))</f>
        <v>0</v>
      </c>
      <c r="I122" s="18">
        <f>IF(ﾏｽﾀｰ!$A36="","",IF(ﾏｽﾀｰ!$I36=1,"",ﾏｽﾀｰ!I36))</f>
        <v>0</v>
      </c>
      <c r="J122" s="18">
        <f>IF(ﾏｽﾀｰ!$A36="","",IF(ﾏｽﾀｰ!$I36=1,"",ﾏｽﾀｰ!J36))</f>
        <v>0</v>
      </c>
      <c r="K122" s="18" t="str">
        <f>IF(ﾏｽﾀｰ!$A36="","",IF(ﾏｽﾀｰ!$I36=1,"",ﾏｽﾀｰ!K36))</f>
        <v>指宿市</v>
      </c>
      <c r="L122" s="18">
        <f>IF(ﾏｽﾀｰ!$A36="","",IF(ﾏｽﾀｰ!$I36=1,"",ﾏｽﾀｰ!L36))</f>
        <v>0</v>
      </c>
      <c r="M122" s="17" t="str">
        <f>IF(ﾏｽﾀｰ!$A36="","",IF(ﾏｽﾀｰ!$I36=1,"",ﾏｽﾀｰ!M36))</f>
        <v>0993-22-3211</v>
      </c>
      <c r="N122" s="17">
        <f>IF(ﾏｽﾀｰ!$A36="","",IF(ﾏｽﾀｰ!$I36=1,"",ﾏｽﾀｰ!N36))</f>
        <v>0</v>
      </c>
      <c r="O122" s="17">
        <f>IF(ﾏｽﾀｰ!$A36="","",IF(ﾏｽﾀｰ!$I36=1,"",ﾏｽﾀｰ!O36))</f>
        <v>0</v>
      </c>
      <c r="P122" s="17" t="str">
        <f>IF(ﾏｽﾀｰ!$A36="","",IF(ﾏｽﾀｰ!$I36=1,"",ﾏｽﾀｰ!P36))</f>
        <v>前</v>
      </c>
      <c r="Q122" s="17" t="str">
        <f>IF(ﾏｽﾀｰ!$A36="","",IF(OR(ﾏｽﾀｰ!$I36=1,ﾏｽﾀｰ!$Q36=0),"",ﾏｽﾀｰ!Q36))</f>
        <v/>
      </c>
      <c r="R122" s="46" t="str">
        <f>IF(ﾏｽﾀｰ!$A86="","",IF(ﾏｽﾀｰ!$I86=1,"",ﾏｽﾀｰ!Q86))</f>
        <v>2025.8終了</v>
      </c>
      <c r="S122" s="46">
        <f>IF(ﾏｽﾀｰ!$A86="","",IF(ﾏｽﾀｰ!$I86=1,"",ﾏｽﾀｰ!R86))</f>
        <v>0</v>
      </c>
      <c r="T122" s="46">
        <f>IF(ﾏｽﾀｰ!$A86="","",IF(ﾏｽﾀｰ!$I86=1,"",ﾏｽﾀｰ!S86))</f>
        <v>0</v>
      </c>
      <c r="U122" s="46">
        <f>IF(ﾏｽﾀｰ!$A86="","",IF(ﾏｽﾀｰ!$I86=1,"",ﾏｽﾀｰ!T86))</f>
        <v>0</v>
      </c>
      <c r="V122" s="46">
        <f>IF(ﾏｽﾀｰ!$A86="","",IF(ﾏｽﾀｰ!$I86=1,"",ﾏｽﾀｰ!U86))</f>
        <v>0</v>
      </c>
      <c r="W122" s="46">
        <f>IF(ﾏｽﾀｰ!$A86="","",IF(ﾏｽﾀｰ!$I86=1,"",ﾏｽﾀｰ!V86))</f>
        <v>0</v>
      </c>
      <c r="X122" s="46" t="str">
        <f>IF(ﾏｽﾀｰ!$A86="","",IF(ﾏｽﾀｰ!$I86=1,"",ﾏｽﾀｰ!W86))</f>
        <v>00000000</v>
      </c>
      <c r="Y122" s="46">
        <f>IF(ﾏｽﾀｰ!$A86="","",IF(ﾏｽﾀｰ!$I86=1,"",ﾏｽﾀｰ!X86))</f>
        <v>0</v>
      </c>
      <c r="Z122" s="46" t="str">
        <f>IF(ﾏｽﾀｰ!$A86="","",IF(ﾏｽﾀｰ!$I86=1,"",ﾏｽﾀｰ!Y86))</f>
        <v>http://whg-hotels.jp/</v>
      </c>
      <c r="AB122" s="22"/>
    </row>
    <row r="123" spans="1:28" ht="18" customHeight="1" x14ac:dyDescent="0.15">
      <c r="A123" s="17" t="str">
        <f>IF(ﾏｽﾀｰ!$A78="","",IF(ﾏｽﾀｰ!$I78=1,"",ﾏｽﾀｰ!A78))</f>
        <v>0187</v>
      </c>
      <c r="B123" s="17" t="str">
        <f>IF(ﾏｽﾀｰ!$A78="","",IF(ﾏｽﾀｰ!$I78=1,"",ﾏｽﾀｰ!B78))</f>
        <v>09</v>
      </c>
      <c r="C123" s="17" t="str">
        <f>IF(ﾏｽﾀｰ!$A78="","",IF(ﾏｽﾀｰ!$I78=1,"",ﾏｽﾀｰ!C78))</f>
        <v>46</v>
      </c>
      <c r="D123" s="17" t="str">
        <f>IF(ﾏｽﾀｰ!$A78="","",IF(ﾏｽﾀｰ!$I78=1,"",ﾏｽﾀｰ!D78))</f>
        <v>鹿児島</v>
      </c>
      <c r="E123" s="17" t="str">
        <f>IF(ﾏｽﾀｰ!$A78="","",IF(ﾏｽﾀｰ!$I78=1,"",ﾏｽﾀｰ!E78))</f>
        <v>05</v>
      </c>
      <c r="F123" s="17" t="str">
        <f>IF(ﾏｽﾀｰ!$A78="","",IF(ﾏｽﾀｰ!$I78=1,"",ﾏｽﾀｰ!F78))</f>
        <v>ワ</v>
      </c>
      <c r="G123" s="18" t="str">
        <f>IF(ﾏｽﾀｰ!$A78="","",IF(ﾏｽﾀｰ!$I78=1,"",ﾏｽﾀｰ!G78))</f>
        <v>鹿児島  ワシントンホテルプラザ</v>
      </c>
      <c r="H123" s="18">
        <f>IF(ﾏｽﾀｰ!$A78="","",IF(ﾏｽﾀｰ!$I78=1,"",ﾏｽﾀｰ!H78))</f>
        <v>0</v>
      </c>
      <c r="I123" s="18">
        <f>IF(ﾏｽﾀｰ!$A78="","",IF(ﾏｽﾀｰ!$I78=1,"",ﾏｽﾀｰ!I78))</f>
        <v>0</v>
      </c>
      <c r="J123" s="18">
        <f>IF(ﾏｽﾀｰ!$A78="","",IF(ﾏｽﾀｰ!$I78=1,"",ﾏｽﾀｰ!J78))</f>
        <v>0</v>
      </c>
      <c r="K123" s="18" t="str">
        <f>IF(ﾏｽﾀｰ!$A78="","",IF(ﾏｽﾀｰ!$I78=1,"",ﾏｽﾀｰ!K78))</f>
        <v>鹿児島市</v>
      </c>
      <c r="L123" s="18">
        <f>IF(ﾏｽﾀｰ!$A78="","",IF(ﾏｽﾀｰ!$I78=1,"",ﾏｽﾀｰ!L78))</f>
        <v>0</v>
      </c>
      <c r="M123" s="17" t="str">
        <f>IF(ﾏｽﾀｰ!$A78="","",IF(ﾏｽﾀｰ!$I78=1,"",ﾏｽﾀｰ!M78))</f>
        <v>099-225-6111</v>
      </c>
      <c r="N123" s="17">
        <f>IF(ﾏｽﾀｰ!$A78="","",IF(ﾏｽﾀｰ!$I78=1,"",ﾏｽﾀｰ!N78))</f>
        <v>0</v>
      </c>
      <c r="O123" s="17">
        <f>IF(ﾏｽﾀｰ!$A78="","",IF(ﾏｽﾀｰ!$I78=1,"",ﾏｽﾀｰ!O78))</f>
        <v>0</v>
      </c>
      <c r="P123" s="17" t="str">
        <f>IF(ﾏｽﾀｰ!$A78="","",IF(ﾏｽﾀｰ!$I78=1,"",ﾏｽﾀｰ!P78))</f>
        <v>後</v>
      </c>
      <c r="Q123" s="17" t="str">
        <f>IF(ﾏｽﾀｰ!$A78="","",IF(OR(ﾏｽﾀｰ!$I78=1,ﾏｽﾀｰ!$Q78=0),"",ﾏｽﾀｰ!Q78))</f>
        <v/>
      </c>
      <c r="R123" s="46">
        <f>IF(ﾏｽﾀｰ!$A68="","",IF(ﾏｽﾀｰ!$I68=1,"",ﾏｽﾀｰ!Q68))</f>
        <v>0</v>
      </c>
      <c r="S123" s="46">
        <f>IF(ﾏｽﾀｰ!$A68="","",IF(ﾏｽﾀｰ!$I68=1,"",ﾏｽﾀｰ!R68))</f>
        <v>0</v>
      </c>
      <c r="T123" s="46">
        <f>IF(ﾏｽﾀｰ!$A68="","",IF(ﾏｽﾀｰ!$I68=1,"",ﾏｽﾀｰ!S68))</f>
        <v>0</v>
      </c>
      <c r="U123" s="46">
        <f>IF(ﾏｽﾀｰ!$A68="","",IF(ﾏｽﾀｰ!$I68=1,"",ﾏｽﾀｰ!T68))</f>
        <v>0</v>
      </c>
      <c r="V123" s="46">
        <f>IF(ﾏｽﾀｰ!$A68="","",IF(ﾏｽﾀｰ!$I68=1,"",ﾏｽﾀｰ!U68))</f>
        <v>0</v>
      </c>
      <c r="W123" s="46">
        <f>IF(ﾏｽﾀｰ!$A68="","",IF(ﾏｽﾀｰ!$I68=1,"",ﾏｽﾀｰ!V68))</f>
        <v>0</v>
      </c>
      <c r="X123" s="46" t="str">
        <f>IF(ﾏｽﾀｰ!$A68="","",IF(ﾏｽﾀｰ!$I68=1,"",ﾏｽﾀｰ!W68))</f>
        <v>00000000</v>
      </c>
      <c r="Y123" s="46">
        <f>IF(ﾏｽﾀｰ!$A68="","",IF(ﾏｽﾀｰ!$I68=1,"",ﾏｽﾀｰ!X68))</f>
        <v>0</v>
      </c>
      <c r="Z123" s="46" t="str">
        <f>IF(ﾏｽﾀｰ!$A68="","",IF(ﾏｽﾀｰ!$I68=1,"",ﾏｽﾀｰ!Y68))</f>
        <v>https://washington.jp/</v>
      </c>
    </row>
    <row r="124" spans="1:28" ht="18" customHeight="1" x14ac:dyDescent="0.15">
      <c r="A124" s="17" t="str">
        <f>IF(ﾏｽﾀｰ!$A79="","",IF(ﾏｽﾀｰ!$I79=1,"",ﾏｽﾀｰ!A79))</f>
        <v>0188</v>
      </c>
      <c r="B124" s="17">
        <f>IF(ﾏｽﾀｰ!$A79="","",IF(ﾏｽﾀｰ!$I79=1,"",ﾏｽﾀｰ!B79))</f>
        <v>10</v>
      </c>
      <c r="C124" s="17" t="str">
        <f>IF(ﾏｽﾀｰ!$A79="","",IF(ﾏｽﾀｰ!$I79=1,"",ﾏｽﾀｰ!C79))</f>
        <v>47</v>
      </c>
      <c r="D124" s="17" t="str">
        <f>IF(ﾏｽﾀｰ!$A79="","",IF(ﾏｽﾀｰ!$I79=1,"",ﾏｽﾀｰ!D79))</f>
        <v>沖縄県</v>
      </c>
      <c r="E124" s="17" t="str">
        <f>IF(ﾏｽﾀｰ!$A79="","",IF(ﾏｽﾀｰ!$I79=1,"",ﾏｽﾀｰ!E79))</f>
        <v>04</v>
      </c>
      <c r="F124" s="17" t="str">
        <f>IF(ﾏｽﾀｰ!$A79="","",IF(ﾏｽﾀｰ!$I79=1,"",ﾏｽﾀｰ!F79))</f>
        <v>ワ</v>
      </c>
      <c r="G124" s="18" t="str">
        <f>IF(ﾏｽﾀｰ!$A79="","",IF(ﾏｽﾀｰ!$I79=1,"",ﾏｽﾀｰ!G79))</f>
        <v>ホテルグレイスリー  那覇</v>
      </c>
      <c r="H124" s="18">
        <f>IF(ﾏｽﾀｰ!$A79="","",IF(ﾏｽﾀｰ!$I79=1,"",ﾏｽﾀｰ!H79))</f>
        <v>0</v>
      </c>
      <c r="I124" s="18">
        <f>IF(ﾏｽﾀｰ!$A79="","",IF(ﾏｽﾀｰ!$I79=1,"",ﾏｽﾀｰ!I79))</f>
        <v>0</v>
      </c>
      <c r="J124" s="18">
        <f>IF(ﾏｽﾀｰ!$A79="","",IF(ﾏｽﾀｰ!$I79=1,"",ﾏｽﾀｰ!J79))</f>
        <v>0</v>
      </c>
      <c r="K124" s="18" t="str">
        <f>IF(ﾏｽﾀｰ!$A79="","",IF(ﾏｽﾀｰ!$I79=1,"",ﾏｽﾀｰ!K79))</f>
        <v>那覇市</v>
      </c>
      <c r="L124" s="18">
        <f>IF(ﾏｽﾀｰ!$A79="","",IF(ﾏｽﾀｰ!$I79=1,"",ﾏｽﾀｰ!L79))</f>
        <v>0</v>
      </c>
      <c r="M124" s="17" t="str">
        <f>IF(ﾏｽﾀｰ!$A79="","",IF(ﾏｽﾀｰ!$I79=1,"",ﾏｽﾀｰ!M79))</f>
        <v>098-867-6111</v>
      </c>
      <c r="N124" s="17">
        <f>IF(ﾏｽﾀｰ!$A79="","",IF(ﾏｽﾀｰ!$I79=1,"",ﾏｽﾀｰ!N79))</f>
        <v>0</v>
      </c>
      <c r="O124" s="17">
        <f>IF(ﾏｽﾀｰ!$A79="","",IF(ﾏｽﾀｰ!$I79=1,"",ﾏｽﾀｰ!O79))</f>
        <v>0</v>
      </c>
      <c r="P124" s="17" t="str">
        <f>IF(ﾏｽﾀｰ!$A79="","",IF(ﾏｽﾀｰ!$I79=1,"",ﾏｽﾀｰ!P79))</f>
        <v>後</v>
      </c>
      <c r="Q124" s="17" t="str">
        <f>IF(ﾏｽﾀｰ!$A79="","",IF(OR(ﾏｽﾀｰ!$I79=1,ﾏｽﾀｰ!$Q79=0),"",ﾏｽﾀｰ!Q79))</f>
        <v/>
      </c>
      <c r="R124" s="46">
        <f>IF(ﾏｽﾀｰ!$A69="","",IF(ﾏｽﾀｰ!$I69=1,"",ﾏｽﾀｰ!Q69))</f>
        <v>0</v>
      </c>
      <c r="S124" s="46">
        <f>IF(ﾏｽﾀｰ!$A69="","",IF(ﾏｽﾀｰ!$I69=1,"",ﾏｽﾀｰ!R69))</f>
        <v>0</v>
      </c>
      <c r="T124" s="46">
        <f>IF(ﾏｽﾀｰ!$A69="","",IF(ﾏｽﾀｰ!$I69=1,"",ﾏｽﾀｰ!S69))</f>
        <v>0</v>
      </c>
      <c r="U124" s="46">
        <f>IF(ﾏｽﾀｰ!$A69="","",IF(ﾏｽﾀｰ!$I69=1,"",ﾏｽﾀｰ!T69))</f>
        <v>0</v>
      </c>
      <c r="V124" s="46">
        <f>IF(ﾏｽﾀｰ!$A69="","",IF(ﾏｽﾀｰ!$I69=1,"",ﾏｽﾀｰ!U69))</f>
        <v>0</v>
      </c>
      <c r="W124" s="46">
        <f>IF(ﾏｽﾀｰ!$A69="","",IF(ﾏｽﾀｰ!$I69=1,"",ﾏｽﾀｰ!V69))</f>
        <v>0</v>
      </c>
      <c r="X124" s="46">
        <f>IF(ﾏｽﾀｰ!$A69="","",IF(ﾏｽﾀｰ!$I69=1,"",ﾏｽﾀｰ!W69))</f>
        <v>0</v>
      </c>
      <c r="Y124" s="46">
        <f>IF(ﾏｽﾀｰ!$A69="","",IF(ﾏｽﾀｰ!$I69=1,"",ﾏｽﾀｰ!X69))</f>
        <v>0</v>
      </c>
      <c r="Z124" s="46" t="str">
        <f>IF(ﾏｽﾀｰ!$A69="","",IF(ﾏｽﾀｰ!$I69=1,"",ﾏｽﾀｰ!Y69))</f>
        <v>http://whg-hotels.jp/</v>
      </c>
    </row>
  </sheetData>
  <sheetProtection password="CC66" sheet="1" objects="1" scenarios="1"/>
  <sortState ref="A3:AB124">
    <sortCondition ref="B3:B124"/>
    <sortCondition ref="C3:C124"/>
    <sortCondition ref="A3:A124"/>
  </sortState>
  <mergeCells count="2">
    <mergeCell ref="D1:G1"/>
    <mergeCell ref="M1:Q1"/>
  </mergeCells>
  <phoneticPr fontId="1"/>
  <pageMargins left="0.59055118110236227" right="0.59055118110236227" top="0.51181102362204722" bottom="0.47244094488188981" header="0.31496062992125984" footer="0.31496062992125984"/>
  <pageSetup paperSize="9" scale="7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555"/>
  <sheetViews>
    <sheetView showGridLines="0" showRowColHeaders="0" tabSelected="1" workbookViewId="0">
      <pane xSplit="1" ySplit="5" topLeftCell="B6" activePane="bottomRight" state="frozen"/>
      <selection activeCell="D3" sqref="D3"/>
      <selection pane="topRight" activeCell="D3" sqref="D3"/>
      <selection pane="bottomLeft" activeCell="D3" sqref="D3"/>
      <selection pane="bottomRight" activeCell="H3" sqref="H3:I3"/>
    </sheetView>
  </sheetViews>
  <sheetFormatPr defaultRowHeight="18" customHeight="1" x14ac:dyDescent="0.15"/>
  <cols>
    <col min="1" max="1" width="5.5" style="5" hidden="1" customWidth="1"/>
    <col min="2" max="5" width="9" style="6" hidden="1" customWidth="1"/>
    <col min="6" max="6" width="9" style="1" hidden="1" customWidth="1"/>
    <col min="7" max="7" width="5.5" style="1" hidden="1" customWidth="1"/>
    <col min="8" max="8" width="12.625" style="3" customWidth="1"/>
    <col min="9" max="9" width="5.5" style="3" customWidth="1"/>
    <col min="10" max="10" width="9" style="3" hidden="1" customWidth="1"/>
    <col min="11" max="11" width="40.625" style="1" customWidth="1"/>
    <col min="12" max="12" width="19.25" style="1" customWidth="1"/>
    <col min="13" max="13" width="19.125" style="3" customWidth="1"/>
    <col min="14" max="14" width="5.5" style="3" customWidth="1"/>
    <col min="15" max="15" width="7.875" style="3" customWidth="1"/>
    <col min="16" max="16384" width="9" style="1"/>
  </cols>
  <sheetData>
    <row r="2" spans="1:15" s="11" customFormat="1" ht="24" customHeight="1" x14ac:dyDescent="0.15">
      <c r="A2" s="35"/>
      <c r="B2" s="36"/>
      <c r="C2" s="36"/>
      <c r="D2" s="36"/>
      <c r="E2" s="36"/>
      <c r="H2" s="44" t="s">
        <v>639</v>
      </c>
      <c r="I2" s="10"/>
      <c r="J2" s="10"/>
      <c r="M2" s="10"/>
      <c r="N2" s="10"/>
      <c r="O2" s="10"/>
    </row>
    <row r="3" spans="1:15" s="11" customFormat="1" ht="18" customHeight="1" x14ac:dyDescent="0.15">
      <c r="A3" s="9" t="s">
        <v>632</v>
      </c>
      <c r="B3" s="36"/>
      <c r="C3" s="36"/>
      <c r="D3" s="36"/>
      <c r="E3" s="36"/>
      <c r="H3" s="50" t="s">
        <v>630</v>
      </c>
      <c r="I3" s="51"/>
      <c r="M3" s="10"/>
      <c r="N3" s="10"/>
      <c r="O3" s="10"/>
    </row>
    <row r="4" spans="1:15" s="11" customFormat="1" ht="18" customHeight="1" x14ac:dyDescent="0.15">
      <c r="A4" s="35"/>
      <c r="B4" s="36"/>
      <c r="C4" s="36"/>
      <c r="D4" s="36"/>
      <c r="E4" s="36"/>
      <c r="H4" s="10"/>
      <c r="I4" s="10"/>
      <c r="J4" s="10"/>
      <c r="M4" s="10"/>
      <c r="N4" s="10"/>
      <c r="O4" s="10"/>
    </row>
    <row r="5" spans="1:15" s="2" customFormat="1" ht="36.75" customHeight="1" x14ac:dyDescent="0.15">
      <c r="A5" s="7" t="s">
        <v>0</v>
      </c>
      <c r="B5" s="8"/>
      <c r="C5" s="8"/>
      <c r="D5" s="8"/>
      <c r="E5" s="8"/>
      <c r="H5" s="38" t="s">
        <v>631</v>
      </c>
      <c r="I5" s="39" t="s">
        <v>633</v>
      </c>
      <c r="J5" s="4"/>
      <c r="K5" s="38" t="s">
        <v>636</v>
      </c>
      <c r="L5" s="38" t="s">
        <v>637</v>
      </c>
      <c r="M5" s="38" t="s">
        <v>7</v>
      </c>
      <c r="N5" s="39" t="s">
        <v>634</v>
      </c>
      <c r="O5" s="39" t="s">
        <v>644</v>
      </c>
    </row>
    <row r="6" spans="1:15" s="11" customFormat="1" ht="18" customHeight="1" x14ac:dyDescent="0.15">
      <c r="A6" s="35" t="str">
        <f>ﾏｽﾀｰ!A3</f>
        <v>0015</v>
      </c>
      <c r="B6" s="36" t="str">
        <f>IF(ﾏｽﾀｰ!I3=1,"",ﾏｽﾀｰ!D3)</f>
        <v>山梨県</v>
      </c>
      <c r="C6" s="36" t="str">
        <f>IF(B6=$H$6,COUNTIF($B$6:B6,$H$6),"")</f>
        <v/>
      </c>
      <c r="D6" s="9" t="s">
        <v>630</v>
      </c>
      <c r="E6" s="40">
        <f>IF(J6&lt;&gt;"",1,0)</f>
        <v>0</v>
      </c>
      <c r="H6" s="43" t="str">
        <f>$H$3</f>
        <v>選択してください</v>
      </c>
      <c r="I6" s="41" t="str">
        <f>IF(J6="","",VLOOKUP(J6,ﾏｽﾀｰ!$A$3:$P$553,6))</f>
        <v/>
      </c>
      <c r="J6" s="41" t="str">
        <f>IF(MAX($C$6:$C$553)&lt;ROW(A1),"",INDEX(A$6:A$553,MATCH(ROW(A1),$C$6:$C$553,0)))</f>
        <v/>
      </c>
      <c r="K6" s="42" t="str">
        <f>IF(J6="","",VLOOKUP(J6,ﾏｽﾀｰ!$A$3:$P$553,7))</f>
        <v/>
      </c>
      <c r="L6" s="42" t="str">
        <f>IF(J6="","",VLOOKUP(J6,ﾏｽﾀｰ!$A$3:$P$553,11))</f>
        <v/>
      </c>
      <c r="M6" s="41" t="str">
        <f>IF(J6="","",VLOOKUP(J6,ﾏｽﾀｰ!$A$3:$P$553,13))</f>
        <v/>
      </c>
      <c r="N6" s="41" t="str">
        <f>IF(J6="","",VLOOKUP(J6,ﾏｽﾀｰ!$A$3:$P$553,16))</f>
        <v/>
      </c>
      <c r="O6" s="43" t="str">
        <f>IF(J6="","",IF(VLOOKUP(J6,ﾏｽﾀｰ!$A$3:$Q$553,17)="","",VLOOKUP(J6,ﾏｽﾀｰ!$A$3:$Q$553,17)))</f>
        <v/>
      </c>
    </row>
    <row r="7" spans="1:15" s="11" customFormat="1" ht="18" customHeight="1" x14ac:dyDescent="0.15">
      <c r="A7" s="35" t="str">
        <f>ﾏｽﾀｰ!A4</f>
        <v>0041</v>
      </c>
      <c r="B7" s="36" t="str">
        <f>IF(ﾏｽﾀｰ!I4=1,"",ﾏｽﾀｰ!D4)</f>
        <v>北海道</v>
      </c>
      <c r="C7" s="36" t="str">
        <f>IF(B7=$H$6,COUNTIF($B$6:B7,$H$6),"")</f>
        <v/>
      </c>
      <c r="D7" s="37" t="s">
        <v>302</v>
      </c>
      <c r="E7" s="40">
        <f t="shared" ref="E7:E70" si="0">IF(J7&lt;&gt;"",1,0)</f>
        <v>0</v>
      </c>
      <c r="H7" s="41"/>
      <c r="I7" s="41" t="str">
        <f>IF(J7="","",VLOOKUP(J7,ﾏｽﾀｰ!$A$3:$P$553,6))</f>
        <v/>
      </c>
      <c r="J7" s="41" t="str">
        <f t="shared" ref="J7:J30" si="1">IF(MAX($C$6:$C$553)&lt;ROW(A2),"",INDEX(A$6:A$553,MATCH(ROW(A2),$C$6:$C$553,0)))</f>
        <v/>
      </c>
      <c r="K7" s="42" t="str">
        <f>IF(J7="","",VLOOKUP(J7,ﾏｽﾀｰ!$A$3:$P$553,7))</f>
        <v/>
      </c>
      <c r="L7" s="42" t="str">
        <f>IF(J7="","",VLOOKUP(J7,ﾏｽﾀｰ!$A$3:$P$553,11))</f>
        <v/>
      </c>
      <c r="M7" s="41" t="str">
        <f>IF(J7="","",VLOOKUP(J7,ﾏｽﾀｰ!$A$3:$P$553,13))</f>
        <v/>
      </c>
      <c r="N7" s="41" t="str">
        <f>IF(J7="","",VLOOKUP(J7,ﾏｽﾀｰ!$A$3:$P$553,16))</f>
        <v/>
      </c>
      <c r="O7" s="43" t="str">
        <f>IF(J7="","",IF(VLOOKUP(J7,ﾏｽﾀｰ!$A$3:$Q$553,17)="","",VLOOKUP(J7,ﾏｽﾀｰ!$A$3:$Q$553,17)))</f>
        <v/>
      </c>
    </row>
    <row r="8" spans="1:15" s="11" customFormat="1" ht="18" customHeight="1" x14ac:dyDescent="0.15">
      <c r="A8" s="35" t="str">
        <f>ﾏｽﾀｰ!A5</f>
        <v>0042</v>
      </c>
      <c r="B8" s="36" t="str">
        <f>IF(ﾏｽﾀｰ!I5=1,"",ﾏｽﾀｰ!D5)</f>
        <v>岩手県</v>
      </c>
      <c r="C8" s="36" t="str">
        <f>IF(B8=$H$6,COUNTIF($B$6:B8,$H$6),"")</f>
        <v/>
      </c>
      <c r="D8" s="37" t="s">
        <v>561</v>
      </c>
      <c r="E8" s="40">
        <f t="shared" si="0"/>
        <v>0</v>
      </c>
      <c r="H8" s="41"/>
      <c r="I8" s="41" t="str">
        <f>IF(J8="","",VLOOKUP(J8,ﾏｽﾀｰ!$A$3:$P$553,6))</f>
        <v/>
      </c>
      <c r="J8" s="41" t="str">
        <f t="shared" si="1"/>
        <v/>
      </c>
      <c r="K8" s="42" t="str">
        <f>IF(J8="","",VLOOKUP(J8,ﾏｽﾀｰ!$A$3:$P$553,7))</f>
        <v/>
      </c>
      <c r="L8" s="42" t="str">
        <f>IF(J8="","",VLOOKUP(J8,ﾏｽﾀｰ!$A$3:$P$553,11))</f>
        <v/>
      </c>
      <c r="M8" s="41" t="str">
        <f>IF(J8="","",VLOOKUP(J8,ﾏｽﾀｰ!$A$3:$P$553,13))</f>
        <v/>
      </c>
      <c r="N8" s="41" t="str">
        <f>IF(J8="","",VLOOKUP(J8,ﾏｽﾀｰ!$A$3:$P$553,16))</f>
        <v/>
      </c>
      <c r="O8" s="43" t="str">
        <f>IF(J8="","",IF(VLOOKUP(J8,ﾏｽﾀｰ!$A$3:$Q$553,17)="","",VLOOKUP(J8,ﾏｽﾀｰ!$A$3:$Q$553,17)))</f>
        <v/>
      </c>
    </row>
    <row r="9" spans="1:15" s="11" customFormat="1" ht="18" customHeight="1" x14ac:dyDescent="0.15">
      <c r="A9" s="35" t="str">
        <f>ﾏｽﾀｰ!A6</f>
        <v>0043</v>
      </c>
      <c r="B9" s="36" t="str">
        <f>IF(ﾏｽﾀｰ!I6=1,"",ﾏｽﾀｰ!D6)</f>
        <v>岩手県</v>
      </c>
      <c r="C9" s="36" t="str">
        <f>IF(B9=$H$6,COUNTIF($B$6:B9,$H$6),"")</f>
        <v/>
      </c>
      <c r="D9" s="37" t="s">
        <v>332</v>
      </c>
      <c r="E9" s="40">
        <f t="shared" si="0"/>
        <v>0</v>
      </c>
      <c r="H9" s="41"/>
      <c r="I9" s="41" t="str">
        <f>IF(J9="","",VLOOKUP(J9,ﾏｽﾀｰ!$A$3:$P$553,6))</f>
        <v/>
      </c>
      <c r="J9" s="41" t="str">
        <f t="shared" si="1"/>
        <v/>
      </c>
      <c r="K9" s="42" t="str">
        <f>IF(J9="","",VLOOKUP(J9,ﾏｽﾀｰ!$A$3:$P$553,7))</f>
        <v/>
      </c>
      <c r="L9" s="42" t="str">
        <f>IF(J9="","",VLOOKUP(J9,ﾏｽﾀｰ!$A$3:$P$553,11))</f>
        <v/>
      </c>
      <c r="M9" s="41" t="str">
        <f>IF(J9="","",VLOOKUP(J9,ﾏｽﾀｰ!$A$3:$P$553,13))</f>
        <v/>
      </c>
      <c r="N9" s="41" t="str">
        <f>IF(J9="","",VLOOKUP(J9,ﾏｽﾀｰ!$A$3:$P$553,16))</f>
        <v/>
      </c>
      <c r="O9" s="43" t="str">
        <f>IF(J9="","",IF(VLOOKUP(J9,ﾏｽﾀｰ!$A$3:$Q$553,17)="","",VLOOKUP(J9,ﾏｽﾀｰ!$A$3:$Q$553,17)))</f>
        <v/>
      </c>
    </row>
    <row r="10" spans="1:15" s="11" customFormat="1" ht="18" customHeight="1" x14ac:dyDescent="0.15">
      <c r="A10" s="35" t="str">
        <f>ﾏｽﾀｰ!A7</f>
        <v>0044</v>
      </c>
      <c r="B10" s="36" t="str">
        <f>IF(ﾏｽﾀｰ!I7=1,"",ﾏｽﾀｰ!D7)</f>
        <v>秋田県</v>
      </c>
      <c r="C10" s="36" t="str">
        <f>IF(B10=$H$6,COUNTIF($B$6:B10,$H$6),"")</f>
        <v/>
      </c>
      <c r="D10" s="37" t="s">
        <v>452</v>
      </c>
      <c r="E10" s="40">
        <f t="shared" si="0"/>
        <v>0</v>
      </c>
      <c r="H10" s="41"/>
      <c r="I10" s="41" t="str">
        <f>IF(J10="","",VLOOKUP(J10,ﾏｽﾀｰ!$A$3:$P$553,6))</f>
        <v/>
      </c>
      <c r="J10" s="41" t="str">
        <f t="shared" si="1"/>
        <v/>
      </c>
      <c r="K10" s="42" t="str">
        <f>IF(J10="","",VLOOKUP(J10,ﾏｽﾀｰ!$A$3:$P$553,7))</f>
        <v/>
      </c>
      <c r="L10" s="42" t="str">
        <f>IF(J10="","",VLOOKUP(J10,ﾏｽﾀｰ!$A$3:$P$553,11))</f>
        <v/>
      </c>
      <c r="M10" s="41" t="str">
        <f>IF(J10="","",VLOOKUP(J10,ﾏｽﾀｰ!$A$3:$P$553,13))</f>
        <v/>
      </c>
      <c r="N10" s="41" t="str">
        <f>IF(J10="","",VLOOKUP(J10,ﾏｽﾀｰ!$A$3:$P$553,16))</f>
        <v/>
      </c>
      <c r="O10" s="43" t="str">
        <f>IF(J10="","",IF(VLOOKUP(J10,ﾏｽﾀｰ!$A$3:$Q$553,17)="","",VLOOKUP(J10,ﾏｽﾀｰ!$A$3:$Q$553,17)))</f>
        <v/>
      </c>
    </row>
    <row r="11" spans="1:15" s="11" customFormat="1" ht="18" customHeight="1" x14ac:dyDescent="0.15">
      <c r="A11" s="35" t="str">
        <f>ﾏｽﾀｰ!A8</f>
        <v>0045</v>
      </c>
      <c r="B11" s="36" t="str">
        <f>IF(ﾏｽﾀｰ!I8=1,"",ﾏｽﾀｰ!D8)</f>
        <v>宮城県</v>
      </c>
      <c r="C11" s="36" t="str">
        <f>IF(B11=$H$6,COUNTIF($B$6:B11,$H$6),"")</f>
        <v/>
      </c>
      <c r="D11" s="37" t="s">
        <v>455</v>
      </c>
      <c r="E11" s="40">
        <f t="shared" si="0"/>
        <v>0</v>
      </c>
      <c r="H11" s="41"/>
      <c r="I11" s="41" t="str">
        <f>IF(J11="","",VLOOKUP(J11,ﾏｽﾀｰ!$A$3:$P$553,6))</f>
        <v/>
      </c>
      <c r="J11" s="41" t="str">
        <f t="shared" si="1"/>
        <v/>
      </c>
      <c r="K11" s="42" t="str">
        <f>IF(J11="","",VLOOKUP(J11,ﾏｽﾀｰ!$A$3:$P$553,7))</f>
        <v/>
      </c>
      <c r="L11" s="42" t="str">
        <f>IF(J11="","",VLOOKUP(J11,ﾏｽﾀｰ!$A$3:$P$553,11))</f>
        <v/>
      </c>
      <c r="M11" s="41" t="str">
        <f>IF(J11="","",VLOOKUP(J11,ﾏｽﾀｰ!$A$3:$P$553,13))</f>
        <v/>
      </c>
      <c r="N11" s="41" t="str">
        <f>IF(J11="","",VLOOKUP(J11,ﾏｽﾀｰ!$A$3:$P$553,16))</f>
        <v/>
      </c>
      <c r="O11" s="43" t="str">
        <f>IF(J11="","",IF(VLOOKUP(J11,ﾏｽﾀｰ!$A$3:$Q$553,17)="","",VLOOKUP(J11,ﾏｽﾀｰ!$A$3:$Q$553,17)))</f>
        <v/>
      </c>
    </row>
    <row r="12" spans="1:15" s="11" customFormat="1" ht="18" customHeight="1" x14ac:dyDescent="0.15">
      <c r="A12" s="35" t="str">
        <f>ﾏｽﾀｰ!A9</f>
        <v>0046</v>
      </c>
      <c r="B12" s="36" t="str">
        <f>IF(ﾏｽﾀｰ!I9=1,"",ﾏｽﾀｰ!D9)</f>
        <v>山形県</v>
      </c>
      <c r="C12" s="36" t="str">
        <f>IF(B12=$H$6,COUNTIF($B$6:B12,$H$6),"")</f>
        <v/>
      </c>
      <c r="D12" s="37" t="s">
        <v>341</v>
      </c>
      <c r="E12" s="40">
        <f t="shared" si="0"/>
        <v>0</v>
      </c>
      <c r="H12" s="41"/>
      <c r="I12" s="41" t="str">
        <f>IF(J12="","",VLOOKUP(J12,ﾏｽﾀｰ!$A$3:$P$553,6))</f>
        <v/>
      </c>
      <c r="J12" s="41" t="str">
        <f t="shared" si="1"/>
        <v/>
      </c>
      <c r="K12" s="42" t="str">
        <f>IF(J12="","",VLOOKUP(J12,ﾏｽﾀｰ!$A$3:$P$553,7))</f>
        <v/>
      </c>
      <c r="L12" s="42" t="str">
        <f>IF(J12="","",VLOOKUP(J12,ﾏｽﾀｰ!$A$3:$P$553,11))</f>
        <v/>
      </c>
      <c r="M12" s="41" t="str">
        <f>IF(J12="","",VLOOKUP(J12,ﾏｽﾀｰ!$A$3:$P$553,13))</f>
        <v/>
      </c>
      <c r="N12" s="41" t="str">
        <f>IF(J12="","",VLOOKUP(J12,ﾏｽﾀｰ!$A$3:$P$553,16))</f>
        <v/>
      </c>
      <c r="O12" s="43" t="str">
        <f>IF(J12="","",IF(VLOOKUP(J12,ﾏｽﾀｰ!$A$3:$Q$553,17)="","",VLOOKUP(J12,ﾏｽﾀｰ!$A$3:$Q$553,17)))</f>
        <v/>
      </c>
    </row>
    <row r="13" spans="1:15" s="11" customFormat="1" ht="18" customHeight="1" x14ac:dyDescent="0.15">
      <c r="A13" s="35" t="str">
        <f>ﾏｽﾀｰ!A10</f>
        <v>0047</v>
      </c>
      <c r="B13" s="36" t="str">
        <f>IF(ﾏｽﾀｰ!I10=1,"",ﾏｽﾀｰ!D10)</f>
        <v>福島県</v>
      </c>
      <c r="C13" s="36" t="str">
        <f>IF(B13=$H$6,COUNTIF($B$6:B13,$H$6),"")</f>
        <v/>
      </c>
      <c r="D13" s="37" t="s">
        <v>335</v>
      </c>
      <c r="E13" s="40">
        <f t="shared" si="0"/>
        <v>0</v>
      </c>
      <c r="H13" s="41"/>
      <c r="I13" s="41" t="str">
        <f>IF(J13="","",VLOOKUP(J13,ﾏｽﾀｰ!$A$3:$P$553,6))</f>
        <v/>
      </c>
      <c r="J13" s="41" t="str">
        <f t="shared" si="1"/>
        <v/>
      </c>
      <c r="K13" s="42" t="str">
        <f>IF(J13="","",VLOOKUP(J13,ﾏｽﾀｰ!$A$3:$P$553,7))</f>
        <v/>
      </c>
      <c r="L13" s="42" t="str">
        <f>IF(J13="","",VLOOKUP(J13,ﾏｽﾀｰ!$A$3:$P$553,11))</f>
        <v/>
      </c>
      <c r="M13" s="41" t="str">
        <f>IF(J13="","",VLOOKUP(J13,ﾏｽﾀｰ!$A$3:$P$553,13))</f>
        <v/>
      </c>
      <c r="N13" s="41" t="str">
        <f>IF(J13="","",VLOOKUP(J13,ﾏｽﾀｰ!$A$3:$P$553,16))</f>
        <v/>
      </c>
      <c r="O13" s="43" t="str">
        <f>IF(J13="","",IF(VLOOKUP(J13,ﾏｽﾀｰ!$A$3:$Q$553,17)="","",VLOOKUP(J13,ﾏｽﾀｰ!$A$3:$Q$553,17)))</f>
        <v/>
      </c>
    </row>
    <row r="14" spans="1:15" s="11" customFormat="1" ht="18" customHeight="1" x14ac:dyDescent="0.15">
      <c r="A14" s="35" t="str">
        <f>ﾏｽﾀｰ!A11</f>
        <v>0048</v>
      </c>
      <c r="B14" s="36" t="str">
        <f>IF(ﾏｽﾀｰ!I11=1,"",ﾏｽﾀｰ!D11)</f>
        <v>栃木県</v>
      </c>
      <c r="C14" s="36" t="str">
        <f>IF(B14=$H$6,COUNTIF($B$6:B14,$H$6),"")</f>
        <v/>
      </c>
      <c r="D14" s="37" t="s">
        <v>344</v>
      </c>
      <c r="E14" s="40">
        <f t="shared" si="0"/>
        <v>0</v>
      </c>
      <c r="H14" s="41"/>
      <c r="I14" s="41" t="str">
        <f>IF(J14="","",VLOOKUP(J14,ﾏｽﾀｰ!$A$3:$P$553,6))</f>
        <v/>
      </c>
      <c r="J14" s="41" t="str">
        <f t="shared" si="1"/>
        <v/>
      </c>
      <c r="K14" s="42" t="str">
        <f>IF(J14="","",VLOOKUP(J14,ﾏｽﾀｰ!$A$3:$P$553,7))</f>
        <v/>
      </c>
      <c r="L14" s="42" t="str">
        <f>IF(J14="","",VLOOKUP(J14,ﾏｽﾀｰ!$A$3:$P$553,11))</f>
        <v/>
      </c>
      <c r="M14" s="41" t="str">
        <f>IF(J14="","",VLOOKUP(J14,ﾏｽﾀｰ!$A$3:$P$553,13))</f>
        <v/>
      </c>
      <c r="N14" s="41" t="str">
        <f>IF(J14="","",VLOOKUP(J14,ﾏｽﾀｰ!$A$3:$P$553,16))</f>
        <v/>
      </c>
      <c r="O14" s="43" t="str">
        <f>IF(J14="","",IF(VLOOKUP(J14,ﾏｽﾀｰ!$A$3:$Q$553,17)="","",VLOOKUP(J14,ﾏｽﾀｰ!$A$3:$Q$553,17)))</f>
        <v/>
      </c>
    </row>
    <row r="15" spans="1:15" s="11" customFormat="1" ht="18" customHeight="1" x14ac:dyDescent="0.15">
      <c r="A15" s="35" t="str">
        <f>ﾏｽﾀｰ!A12</f>
        <v>0049</v>
      </c>
      <c r="B15" s="36" t="str">
        <f>IF(ﾏｽﾀｰ!I12=1,"",ﾏｽﾀｰ!D12)</f>
        <v>栃木県</v>
      </c>
      <c r="C15" s="36" t="str">
        <f>IF(B15=$H$6,COUNTIF($B$6:B15,$H$6),"")</f>
        <v/>
      </c>
      <c r="D15" s="37" t="s">
        <v>349</v>
      </c>
      <c r="E15" s="40">
        <f t="shared" si="0"/>
        <v>0</v>
      </c>
      <c r="H15" s="41"/>
      <c r="I15" s="41" t="str">
        <f>IF(J15="","",VLOOKUP(J15,ﾏｽﾀｰ!$A$3:$P$553,6))</f>
        <v/>
      </c>
      <c r="J15" s="41" t="str">
        <f t="shared" si="1"/>
        <v/>
      </c>
      <c r="K15" s="42" t="str">
        <f>IF(J15="","",VLOOKUP(J15,ﾏｽﾀｰ!$A$3:$P$553,7))</f>
        <v/>
      </c>
      <c r="L15" s="42" t="str">
        <f>IF(J15="","",VLOOKUP(J15,ﾏｽﾀｰ!$A$3:$P$553,11))</f>
        <v/>
      </c>
      <c r="M15" s="41" t="str">
        <f>IF(J15="","",VLOOKUP(J15,ﾏｽﾀｰ!$A$3:$P$553,13))</f>
        <v/>
      </c>
      <c r="N15" s="41" t="str">
        <f>IF(J15="","",VLOOKUP(J15,ﾏｽﾀｰ!$A$3:$P$553,16))</f>
        <v/>
      </c>
      <c r="O15" s="43" t="str">
        <f>IF(J15="","",IF(VLOOKUP(J15,ﾏｽﾀｰ!$A$3:$Q$553,17)="","",VLOOKUP(J15,ﾏｽﾀｰ!$A$3:$Q$553,17)))</f>
        <v/>
      </c>
    </row>
    <row r="16" spans="1:15" s="11" customFormat="1" ht="18" customHeight="1" x14ac:dyDescent="0.15">
      <c r="A16" s="35" t="str">
        <f>ﾏｽﾀｰ!A13</f>
        <v>0050</v>
      </c>
      <c r="B16" s="36" t="str">
        <f>IF(ﾏｽﾀｰ!I13=1,"",ﾏｽﾀｰ!D13)</f>
        <v>群馬県</v>
      </c>
      <c r="C16" s="36" t="str">
        <f>IF(B16=$H$6,COUNTIF($B$6:B16,$H$6),"")</f>
        <v/>
      </c>
      <c r="D16" s="37" t="s">
        <v>354</v>
      </c>
      <c r="E16" s="40">
        <f t="shared" si="0"/>
        <v>0</v>
      </c>
      <c r="H16" s="41"/>
      <c r="I16" s="41" t="str">
        <f>IF(J16="","",VLOOKUP(J16,ﾏｽﾀｰ!$A$3:$P$553,6))</f>
        <v/>
      </c>
      <c r="J16" s="41" t="str">
        <f t="shared" si="1"/>
        <v/>
      </c>
      <c r="K16" s="42" t="str">
        <f>IF(J16="","",VLOOKUP(J16,ﾏｽﾀｰ!$A$3:$P$553,7))</f>
        <v/>
      </c>
      <c r="L16" s="42" t="str">
        <f>IF(J16="","",VLOOKUP(J16,ﾏｽﾀｰ!$A$3:$P$553,11))</f>
        <v/>
      </c>
      <c r="M16" s="41" t="str">
        <f>IF(J16="","",VLOOKUP(J16,ﾏｽﾀｰ!$A$3:$P$553,13))</f>
        <v/>
      </c>
      <c r="N16" s="41" t="str">
        <f>IF(J16="","",VLOOKUP(J16,ﾏｽﾀｰ!$A$3:$P$553,16))</f>
        <v/>
      </c>
      <c r="O16" s="43" t="str">
        <f>IF(J16="","",IF(VLOOKUP(J16,ﾏｽﾀｰ!$A$3:$Q$553,17)="","",VLOOKUP(J16,ﾏｽﾀｰ!$A$3:$Q$553,17)))</f>
        <v/>
      </c>
    </row>
    <row r="17" spans="1:15" s="11" customFormat="1" ht="18" customHeight="1" x14ac:dyDescent="0.15">
      <c r="A17" s="35" t="str">
        <f>ﾏｽﾀｰ!A14</f>
        <v>0051</v>
      </c>
      <c r="B17" s="36" t="str">
        <f>IF(ﾏｽﾀｰ!I14=1,"",ﾏｽﾀｰ!D14)</f>
        <v>千葉県</v>
      </c>
      <c r="C17" s="36" t="str">
        <f>IF(B17=$H$6,COUNTIF($B$6:B17,$H$6),"")</f>
        <v/>
      </c>
      <c r="D17" s="37" t="s">
        <v>355</v>
      </c>
      <c r="E17" s="40">
        <f t="shared" si="0"/>
        <v>0</v>
      </c>
      <c r="H17" s="41"/>
      <c r="I17" s="41" t="str">
        <f>IF(J17="","",VLOOKUP(J17,ﾏｽﾀｰ!$A$3:$P$553,6))</f>
        <v/>
      </c>
      <c r="J17" s="41" t="str">
        <f t="shared" si="1"/>
        <v/>
      </c>
      <c r="K17" s="42" t="str">
        <f>IF(J17="","",VLOOKUP(J17,ﾏｽﾀｰ!$A$3:$P$553,7))</f>
        <v/>
      </c>
      <c r="L17" s="42" t="str">
        <f>IF(J17="","",VLOOKUP(J17,ﾏｽﾀｰ!$A$3:$P$553,11))</f>
        <v/>
      </c>
      <c r="M17" s="41" t="str">
        <f>IF(J17="","",VLOOKUP(J17,ﾏｽﾀｰ!$A$3:$P$553,13))</f>
        <v/>
      </c>
      <c r="N17" s="41" t="str">
        <f>IF(J17="","",VLOOKUP(J17,ﾏｽﾀｰ!$A$3:$P$553,16))</f>
        <v/>
      </c>
      <c r="O17" s="43" t="str">
        <f>IF(J17="","",IF(VLOOKUP(J17,ﾏｽﾀｰ!$A$3:$Q$553,17)="","",VLOOKUP(J17,ﾏｽﾀｰ!$A$3:$Q$553,17)))</f>
        <v/>
      </c>
    </row>
    <row r="18" spans="1:15" s="11" customFormat="1" ht="18" customHeight="1" x14ac:dyDescent="0.15">
      <c r="A18" s="35" t="str">
        <f>ﾏｽﾀｰ!A15</f>
        <v>0052</v>
      </c>
      <c r="B18" s="36" t="str">
        <f>IF(ﾏｽﾀｰ!I15=1,"",ﾏｽﾀｰ!D15)</f>
        <v>新潟県</v>
      </c>
      <c r="C18" s="36" t="str">
        <f>IF(B18=$H$6,COUNTIF($B$6:B18,$H$6),"")</f>
        <v/>
      </c>
      <c r="D18" s="37" t="s">
        <v>358</v>
      </c>
      <c r="E18" s="40">
        <f t="shared" si="0"/>
        <v>0</v>
      </c>
      <c r="H18" s="41"/>
      <c r="I18" s="41" t="str">
        <f>IF(J18="","",VLOOKUP(J18,ﾏｽﾀｰ!$A$3:$P$553,6))</f>
        <v/>
      </c>
      <c r="J18" s="41" t="str">
        <f t="shared" si="1"/>
        <v/>
      </c>
      <c r="K18" s="42" t="str">
        <f>IF(J18="","",VLOOKUP(J18,ﾏｽﾀｰ!$A$3:$P$553,7))</f>
        <v/>
      </c>
      <c r="L18" s="42" t="str">
        <f>IF(J18="","",VLOOKUP(J18,ﾏｽﾀｰ!$A$3:$P$553,11))</f>
        <v/>
      </c>
      <c r="M18" s="41" t="str">
        <f>IF(J18="","",VLOOKUP(J18,ﾏｽﾀｰ!$A$3:$P$553,13))</f>
        <v/>
      </c>
      <c r="N18" s="41" t="str">
        <f>IF(J18="","",VLOOKUP(J18,ﾏｽﾀｰ!$A$3:$P$553,16))</f>
        <v/>
      </c>
      <c r="O18" s="43" t="str">
        <f>IF(J18="","",IF(VLOOKUP(J18,ﾏｽﾀｰ!$A$3:$Q$553,17)="","",VLOOKUP(J18,ﾏｽﾀｰ!$A$3:$Q$553,17)))</f>
        <v/>
      </c>
    </row>
    <row r="19" spans="1:15" s="11" customFormat="1" ht="18" customHeight="1" x14ac:dyDescent="0.15">
      <c r="A19" s="35" t="str">
        <f>ﾏｽﾀｰ!A16</f>
        <v>0053</v>
      </c>
      <c r="B19" s="36" t="str">
        <f>IF(ﾏｽﾀｰ!I16=1,"",ﾏｽﾀｰ!D16)</f>
        <v>長野県</v>
      </c>
      <c r="C19" s="36" t="str">
        <f>IF(B19=$H$6,COUNTIF($B$6:B19,$H$6),"")</f>
        <v/>
      </c>
      <c r="D19" s="37" t="s">
        <v>363</v>
      </c>
      <c r="E19" s="40">
        <f t="shared" si="0"/>
        <v>0</v>
      </c>
      <c r="H19" s="41"/>
      <c r="I19" s="41" t="str">
        <f>IF(J19="","",VLOOKUP(J19,ﾏｽﾀｰ!$A$3:$P$553,6))</f>
        <v/>
      </c>
      <c r="J19" s="41" t="str">
        <f t="shared" si="1"/>
        <v/>
      </c>
      <c r="K19" s="42" t="str">
        <f>IF(J19="","",VLOOKUP(J19,ﾏｽﾀｰ!$A$3:$P$553,7))</f>
        <v/>
      </c>
      <c r="L19" s="42" t="str">
        <f>IF(J19="","",VLOOKUP(J19,ﾏｽﾀｰ!$A$3:$P$553,11))</f>
        <v/>
      </c>
      <c r="M19" s="41" t="str">
        <f>IF(J19="","",VLOOKUP(J19,ﾏｽﾀｰ!$A$3:$P$553,13))</f>
        <v/>
      </c>
      <c r="N19" s="41" t="str">
        <f>IF(J19="","",VLOOKUP(J19,ﾏｽﾀｰ!$A$3:$P$553,16))</f>
        <v/>
      </c>
      <c r="O19" s="43" t="str">
        <f>IF(J19="","",IF(VLOOKUP(J19,ﾏｽﾀｰ!$A$3:$Q$553,17)="","",VLOOKUP(J19,ﾏｽﾀｰ!$A$3:$Q$553,17)))</f>
        <v/>
      </c>
    </row>
    <row r="20" spans="1:15" s="11" customFormat="1" ht="18" customHeight="1" x14ac:dyDescent="0.15">
      <c r="A20" s="35" t="str">
        <f>ﾏｽﾀｰ!A17</f>
        <v>0054</v>
      </c>
      <c r="B20" s="36" t="str">
        <f>IF(ﾏｽﾀｰ!I17=1,"",ﾏｽﾀｰ!D17)</f>
        <v>静岡県</v>
      </c>
      <c r="C20" s="36" t="str">
        <f>IF(B20=$H$6,COUNTIF($B$6:B20,$H$6),"")</f>
        <v/>
      </c>
      <c r="D20" s="37" t="s">
        <v>366</v>
      </c>
      <c r="E20" s="40">
        <f t="shared" si="0"/>
        <v>0</v>
      </c>
      <c r="H20" s="41"/>
      <c r="I20" s="41" t="str">
        <f>IF(J20="","",VLOOKUP(J20,ﾏｽﾀｰ!$A$3:$P$553,6))</f>
        <v/>
      </c>
      <c r="J20" s="41" t="str">
        <f t="shared" si="1"/>
        <v/>
      </c>
      <c r="K20" s="42" t="str">
        <f>IF(J20="","",VLOOKUP(J20,ﾏｽﾀｰ!$A$3:$P$553,7))</f>
        <v/>
      </c>
      <c r="L20" s="42" t="str">
        <f>IF(J20="","",VLOOKUP(J20,ﾏｽﾀｰ!$A$3:$P$553,11))</f>
        <v/>
      </c>
      <c r="M20" s="41" t="str">
        <f>IF(J20="","",VLOOKUP(J20,ﾏｽﾀｰ!$A$3:$P$553,13))</f>
        <v/>
      </c>
      <c r="N20" s="41" t="str">
        <f>IF(J20="","",VLOOKUP(J20,ﾏｽﾀｰ!$A$3:$P$553,16))</f>
        <v/>
      </c>
      <c r="O20" s="43" t="str">
        <f>IF(J20="","",IF(VLOOKUP(J20,ﾏｽﾀｰ!$A$3:$Q$553,17)="","",VLOOKUP(J20,ﾏｽﾀｰ!$A$3:$Q$553,17)))</f>
        <v/>
      </c>
    </row>
    <row r="21" spans="1:15" s="11" customFormat="1" ht="18" customHeight="1" x14ac:dyDescent="0.15">
      <c r="A21" s="35" t="str">
        <f>ﾏｽﾀｰ!A18</f>
        <v>0055</v>
      </c>
      <c r="B21" s="36" t="str">
        <f>IF(ﾏｽﾀｰ!I18=1,"",ﾏｽﾀｰ!D18)</f>
        <v>愛知県</v>
      </c>
      <c r="C21" s="36" t="str">
        <f>IF(B21=$H$6,COUNTIF($B$6:B21,$H$6),"")</f>
        <v/>
      </c>
      <c r="D21" s="37" t="s">
        <v>367</v>
      </c>
      <c r="E21" s="40">
        <f t="shared" si="0"/>
        <v>0</v>
      </c>
      <c r="H21" s="41"/>
      <c r="I21" s="41" t="str">
        <f>IF(J21="","",VLOOKUP(J21,ﾏｽﾀｰ!$A$3:$P$553,6))</f>
        <v/>
      </c>
      <c r="J21" s="41" t="str">
        <f t="shared" si="1"/>
        <v/>
      </c>
      <c r="K21" s="42" t="str">
        <f>IF(J21="","",VLOOKUP(J21,ﾏｽﾀｰ!$A$3:$P$553,7))</f>
        <v/>
      </c>
      <c r="L21" s="42" t="str">
        <f>IF(J21="","",VLOOKUP(J21,ﾏｽﾀｰ!$A$3:$P$553,11))</f>
        <v/>
      </c>
      <c r="M21" s="41" t="str">
        <f>IF(J21="","",VLOOKUP(J21,ﾏｽﾀｰ!$A$3:$P$553,13))</f>
        <v/>
      </c>
      <c r="N21" s="41" t="str">
        <f>IF(J21="","",VLOOKUP(J21,ﾏｽﾀｰ!$A$3:$P$553,16))</f>
        <v/>
      </c>
      <c r="O21" s="43" t="str">
        <f>IF(J21="","",IF(VLOOKUP(J21,ﾏｽﾀｰ!$A$3:$Q$553,17)="","",VLOOKUP(J21,ﾏｽﾀｰ!$A$3:$Q$553,17)))</f>
        <v/>
      </c>
    </row>
    <row r="22" spans="1:15" s="11" customFormat="1" ht="18" customHeight="1" x14ac:dyDescent="0.15">
      <c r="A22" s="35" t="str">
        <f>ﾏｽﾀｰ!A19</f>
        <v>0056</v>
      </c>
      <c r="B22" s="36" t="str">
        <f>IF(ﾏｽﾀｰ!I19=1,"",ﾏｽﾀｰ!D19)</f>
        <v>愛知県</v>
      </c>
      <c r="C22" s="36" t="str">
        <f>IF(B22=$H$6,COUNTIF($B$6:B22,$H$6),"")</f>
        <v/>
      </c>
      <c r="D22" s="37" t="s">
        <v>370</v>
      </c>
      <c r="E22" s="40">
        <f t="shared" si="0"/>
        <v>0</v>
      </c>
      <c r="H22" s="41"/>
      <c r="I22" s="41" t="str">
        <f>IF(J22="","",VLOOKUP(J22,ﾏｽﾀｰ!$A$3:$P$553,6))</f>
        <v/>
      </c>
      <c r="J22" s="41" t="str">
        <f t="shared" si="1"/>
        <v/>
      </c>
      <c r="K22" s="42" t="str">
        <f>IF(J22="","",VLOOKUP(J22,ﾏｽﾀｰ!$A$3:$P$553,7))</f>
        <v/>
      </c>
      <c r="L22" s="42" t="str">
        <f>IF(J22="","",VLOOKUP(J22,ﾏｽﾀｰ!$A$3:$P$553,11))</f>
        <v/>
      </c>
      <c r="M22" s="41" t="str">
        <f>IF(J22="","",VLOOKUP(J22,ﾏｽﾀｰ!$A$3:$P$553,13))</f>
        <v/>
      </c>
      <c r="N22" s="41" t="str">
        <f>IF(J22="","",VLOOKUP(J22,ﾏｽﾀｰ!$A$3:$P$553,16))</f>
        <v/>
      </c>
      <c r="O22" s="43" t="str">
        <f>IF(J22="","",IF(VLOOKUP(J22,ﾏｽﾀｰ!$A$3:$Q$553,17)="","",VLOOKUP(J22,ﾏｽﾀｰ!$A$3:$Q$553,17)))</f>
        <v/>
      </c>
    </row>
    <row r="23" spans="1:15" s="11" customFormat="1" ht="18" customHeight="1" x14ac:dyDescent="0.15">
      <c r="A23" s="35" t="str">
        <f>ﾏｽﾀｰ!A20</f>
        <v>0057</v>
      </c>
      <c r="B23" s="36" t="str">
        <f>IF(ﾏｽﾀｰ!I20=1,"",ﾏｽﾀｰ!D20)</f>
        <v>石川県</v>
      </c>
      <c r="C23" s="36" t="str">
        <f>IF(B23=$H$6,COUNTIF($B$6:B23,$H$6),"")</f>
        <v/>
      </c>
      <c r="D23" s="37" t="s">
        <v>472</v>
      </c>
      <c r="E23" s="40">
        <f t="shared" si="0"/>
        <v>0</v>
      </c>
      <c r="H23" s="41"/>
      <c r="I23" s="41" t="str">
        <f>IF(J23="","",VLOOKUP(J23,ﾏｽﾀｰ!$A$3:$P$553,6))</f>
        <v/>
      </c>
      <c r="J23" s="41" t="str">
        <f t="shared" si="1"/>
        <v/>
      </c>
      <c r="K23" s="42" t="str">
        <f>IF(J23="","",VLOOKUP(J23,ﾏｽﾀｰ!$A$3:$P$553,7))</f>
        <v/>
      </c>
      <c r="L23" s="42" t="str">
        <f>IF(J23="","",VLOOKUP(J23,ﾏｽﾀｰ!$A$3:$P$553,11))</f>
        <v/>
      </c>
      <c r="M23" s="41" t="str">
        <f>IF(J23="","",VLOOKUP(J23,ﾏｽﾀｰ!$A$3:$P$553,13))</f>
        <v/>
      </c>
      <c r="N23" s="41" t="str">
        <f>IF(J23="","",VLOOKUP(J23,ﾏｽﾀｰ!$A$3:$P$553,16))</f>
        <v/>
      </c>
      <c r="O23" s="43" t="str">
        <f>IF(J23="","",IF(VLOOKUP(J23,ﾏｽﾀｰ!$A$3:$Q$553,17)="","",VLOOKUP(J23,ﾏｽﾀｰ!$A$3:$Q$553,17)))</f>
        <v/>
      </c>
    </row>
    <row r="24" spans="1:15" s="11" customFormat="1" ht="18" customHeight="1" x14ac:dyDescent="0.15">
      <c r="A24" s="35" t="str">
        <f>ﾏｽﾀｰ!A21</f>
        <v>0058</v>
      </c>
      <c r="B24" s="36" t="str">
        <f>IF(ﾏｽﾀｰ!I21=1,"",ﾏｽﾀｰ!D21)</f>
        <v>滋賀県</v>
      </c>
      <c r="C24" s="36" t="str">
        <f>IF(B24=$H$6,COUNTIF($B$6:B24,$H$6),"")</f>
        <v/>
      </c>
      <c r="D24" s="37" t="s">
        <v>371</v>
      </c>
      <c r="E24" s="40">
        <f t="shared" si="0"/>
        <v>0</v>
      </c>
      <c r="H24" s="41"/>
      <c r="I24" s="41" t="str">
        <f>IF(J24="","",VLOOKUP(J24,ﾏｽﾀｰ!$A$3:$P$553,6))</f>
        <v/>
      </c>
      <c r="J24" s="41" t="str">
        <f t="shared" si="1"/>
        <v/>
      </c>
      <c r="K24" s="42" t="str">
        <f>IF(J24="","",VLOOKUP(J24,ﾏｽﾀｰ!$A$3:$P$553,7))</f>
        <v/>
      </c>
      <c r="L24" s="42" t="str">
        <f>IF(J24="","",VLOOKUP(J24,ﾏｽﾀｰ!$A$3:$P$553,11))</f>
        <v/>
      </c>
      <c r="M24" s="41" t="str">
        <f>IF(J24="","",VLOOKUP(J24,ﾏｽﾀｰ!$A$3:$P$553,13))</f>
        <v/>
      </c>
      <c r="N24" s="41" t="str">
        <f>IF(J24="","",VLOOKUP(J24,ﾏｽﾀｰ!$A$3:$P$553,16))</f>
        <v/>
      </c>
      <c r="O24" s="43" t="str">
        <f>IF(J24="","",IF(VLOOKUP(J24,ﾏｽﾀｰ!$A$3:$Q$553,17)="","",VLOOKUP(J24,ﾏｽﾀｰ!$A$3:$Q$553,17)))</f>
        <v/>
      </c>
    </row>
    <row r="25" spans="1:15" s="11" customFormat="1" ht="18" customHeight="1" x14ac:dyDescent="0.15">
      <c r="A25" s="35" t="str">
        <f>ﾏｽﾀｰ!A22</f>
        <v>0059</v>
      </c>
      <c r="B25" s="36" t="str">
        <f>IF(ﾏｽﾀｰ!I22=1,"",ﾏｽﾀｰ!D22)</f>
        <v>兵庫県</v>
      </c>
      <c r="C25" s="36" t="str">
        <f>IF(B25=$H$6,COUNTIF($B$6:B25,$H$6),"")</f>
        <v/>
      </c>
      <c r="D25" s="37" t="s">
        <v>485</v>
      </c>
      <c r="E25" s="40">
        <f t="shared" si="0"/>
        <v>0</v>
      </c>
      <c r="H25" s="41"/>
      <c r="I25" s="41" t="str">
        <f>IF(J25="","",VLOOKUP(J25,ﾏｽﾀｰ!$A$3:$P$553,6))</f>
        <v/>
      </c>
      <c r="J25" s="41" t="str">
        <f t="shared" si="1"/>
        <v/>
      </c>
      <c r="K25" s="42" t="str">
        <f>IF(J25="","",VLOOKUP(J25,ﾏｽﾀｰ!$A$3:$P$553,7))</f>
        <v/>
      </c>
      <c r="L25" s="42" t="str">
        <f>IF(J25="","",VLOOKUP(J25,ﾏｽﾀｰ!$A$3:$P$553,11))</f>
        <v/>
      </c>
      <c r="M25" s="41" t="str">
        <f>IF(J25="","",VLOOKUP(J25,ﾏｽﾀｰ!$A$3:$P$553,13))</f>
        <v/>
      </c>
      <c r="N25" s="41" t="str">
        <f>IF(J25="","",VLOOKUP(J25,ﾏｽﾀｰ!$A$3:$P$553,16))</f>
        <v/>
      </c>
      <c r="O25" s="43" t="str">
        <f>IF(J25="","",IF(VLOOKUP(J25,ﾏｽﾀｰ!$A$3:$Q$553,17)="","",VLOOKUP(J25,ﾏｽﾀｰ!$A$3:$Q$553,17)))</f>
        <v/>
      </c>
    </row>
    <row r="26" spans="1:15" s="11" customFormat="1" ht="18" customHeight="1" x14ac:dyDescent="0.15">
      <c r="A26" s="35" t="str">
        <f>ﾏｽﾀｰ!A23</f>
        <v>0060</v>
      </c>
      <c r="B26" s="36" t="str">
        <f>IF(ﾏｽﾀｰ!I23=1,"",ﾏｽﾀｰ!D23)</f>
        <v>兵庫県</v>
      </c>
      <c r="C26" s="36" t="str">
        <f>IF(B26=$H$6,COUNTIF($B$6:B26,$H$6),"")</f>
        <v/>
      </c>
      <c r="D26" s="37" t="s">
        <v>373</v>
      </c>
      <c r="E26" s="40">
        <f t="shared" si="0"/>
        <v>0</v>
      </c>
      <c r="H26" s="41"/>
      <c r="I26" s="41" t="str">
        <f>IF(J26="","",VLOOKUP(J26,ﾏｽﾀｰ!$A$3:$P$553,6))</f>
        <v/>
      </c>
      <c r="J26" s="41" t="str">
        <f t="shared" si="1"/>
        <v/>
      </c>
      <c r="K26" s="42" t="str">
        <f>IF(J26="","",VLOOKUP(J26,ﾏｽﾀｰ!$A$3:$P$553,7))</f>
        <v/>
      </c>
      <c r="L26" s="42" t="str">
        <f>IF(J26="","",VLOOKUP(J26,ﾏｽﾀｰ!$A$3:$P$553,11))</f>
        <v/>
      </c>
      <c r="M26" s="41" t="str">
        <f>IF(J26="","",VLOOKUP(J26,ﾏｽﾀｰ!$A$3:$P$553,13))</f>
        <v/>
      </c>
      <c r="N26" s="41" t="str">
        <f>IF(J26="","",VLOOKUP(J26,ﾏｽﾀｰ!$A$3:$P$553,16))</f>
        <v/>
      </c>
      <c r="O26" s="43" t="str">
        <f>IF(J26="","",IF(VLOOKUP(J26,ﾏｽﾀｰ!$A$3:$Q$553,17)="","",VLOOKUP(J26,ﾏｽﾀｰ!$A$3:$Q$553,17)))</f>
        <v/>
      </c>
    </row>
    <row r="27" spans="1:15" s="11" customFormat="1" ht="18" customHeight="1" x14ac:dyDescent="0.15">
      <c r="A27" s="35" t="str">
        <f>ﾏｽﾀｰ!A24</f>
        <v>0061</v>
      </c>
      <c r="B27" s="36" t="str">
        <f>IF(ﾏｽﾀｰ!I24=1,"",ﾏｽﾀｰ!D24)</f>
        <v>和歌山県</v>
      </c>
      <c r="C27" s="36" t="str">
        <f>IF(B27=$H$6,COUNTIF($B$6:B27,$H$6),"")</f>
        <v/>
      </c>
      <c r="D27" s="37" t="s">
        <v>376</v>
      </c>
      <c r="E27" s="40">
        <f t="shared" si="0"/>
        <v>0</v>
      </c>
      <c r="H27" s="41"/>
      <c r="I27" s="41" t="str">
        <f>IF(J27="","",VLOOKUP(J27,ﾏｽﾀｰ!$A$3:$P$553,6))</f>
        <v/>
      </c>
      <c r="J27" s="41" t="str">
        <f t="shared" si="1"/>
        <v/>
      </c>
      <c r="K27" s="42" t="str">
        <f>IF(J27="","",VLOOKUP(J27,ﾏｽﾀｰ!$A$3:$P$553,7))</f>
        <v/>
      </c>
      <c r="L27" s="42" t="str">
        <f>IF(J27="","",VLOOKUP(J27,ﾏｽﾀｰ!$A$3:$P$553,11))</f>
        <v/>
      </c>
      <c r="M27" s="41" t="str">
        <f>IF(J27="","",VLOOKUP(J27,ﾏｽﾀｰ!$A$3:$P$553,13))</f>
        <v/>
      </c>
      <c r="N27" s="41" t="str">
        <f>IF(J27="","",VLOOKUP(J27,ﾏｽﾀｰ!$A$3:$P$553,16))</f>
        <v/>
      </c>
      <c r="O27" s="43" t="str">
        <f>IF(J27="","",IF(VLOOKUP(J27,ﾏｽﾀｰ!$A$3:$Q$553,17)="","",VLOOKUP(J27,ﾏｽﾀｰ!$A$3:$Q$553,17)))</f>
        <v/>
      </c>
    </row>
    <row r="28" spans="1:15" s="11" customFormat="1" ht="18" customHeight="1" x14ac:dyDescent="0.15">
      <c r="A28" s="35" t="str">
        <f>ﾏｽﾀｰ!A25</f>
        <v>0062</v>
      </c>
      <c r="B28" s="36" t="str">
        <f>IF(ﾏｽﾀｰ!I25=1,"",ﾏｽﾀｰ!D25)</f>
        <v>和歌山県</v>
      </c>
      <c r="C28" s="36" t="str">
        <f>IF(B28=$H$6,COUNTIF($B$6:B28,$H$6),"")</f>
        <v/>
      </c>
      <c r="D28" s="37" t="s">
        <v>377</v>
      </c>
      <c r="E28" s="40">
        <f t="shared" si="0"/>
        <v>0</v>
      </c>
      <c r="H28" s="41"/>
      <c r="I28" s="41" t="str">
        <f>IF(J28="","",VLOOKUP(J28,ﾏｽﾀｰ!$A$3:$P$553,6))</f>
        <v/>
      </c>
      <c r="J28" s="41" t="str">
        <f t="shared" si="1"/>
        <v/>
      </c>
      <c r="K28" s="42" t="str">
        <f>IF(J28="","",VLOOKUP(J28,ﾏｽﾀｰ!$A$3:$P$553,7))</f>
        <v/>
      </c>
      <c r="L28" s="42" t="str">
        <f>IF(J28="","",VLOOKUP(J28,ﾏｽﾀｰ!$A$3:$P$553,11))</f>
        <v/>
      </c>
      <c r="M28" s="41" t="str">
        <f>IF(J28="","",VLOOKUP(J28,ﾏｽﾀｰ!$A$3:$P$553,13))</f>
        <v/>
      </c>
      <c r="N28" s="41" t="str">
        <f>IF(J28="","",VLOOKUP(J28,ﾏｽﾀｰ!$A$3:$P$553,16))</f>
        <v/>
      </c>
      <c r="O28" s="43" t="str">
        <f>IF(J28="","",IF(VLOOKUP(J28,ﾏｽﾀｰ!$A$3:$Q$553,17)="","",VLOOKUP(J28,ﾏｽﾀｰ!$A$3:$Q$553,17)))</f>
        <v/>
      </c>
    </row>
    <row r="29" spans="1:15" s="11" customFormat="1" ht="18" customHeight="1" x14ac:dyDescent="0.15">
      <c r="A29" s="35" t="str">
        <f>ﾏｽﾀｰ!A26</f>
        <v>0063</v>
      </c>
      <c r="B29" s="36" t="str">
        <f>IF(ﾏｽﾀｰ!I26=1,"",ﾏｽﾀｰ!D26)</f>
        <v>鳥取県</v>
      </c>
      <c r="C29" s="36" t="str">
        <f>IF(B29=$H$6,COUNTIF($B$6:B29,$H$6),"")</f>
        <v/>
      </c>
      <c r="D29" s="37" t="s">
        <v>384</v>
      </c>
      <c r="E29" s="40">
        <f t="shared" si="0"/>
        <v>0</v>
      </c>
      <c r="H29" s="41"/>
      <c r="I29" s="41" t="str">
        <f>IF(J29="","",VLOOKUP(J29,ﾏｽﾀｰ!$A$3:$P$553,6))</f>
        <v/>
      </c>
      <c r="J29" s="41" t="str">
        <f t="shared" si="1"/>
        <v/>
      </c>
      <c r="K29" s="42" t="str">
        <f>IF(J29="","",VLOOKUP(J29,ﾏｽﾀｰ!$A$3:$P$553,7))</f>
        <v/>
      </c>
      <c r="L29" s="42" t="str">
        <f>IF(J29="","",VLOOKUP(J29,ﾏｽﾀｰ!$A$3:$P$553,11))</f>
        <v/>
      </c>
      <c r="M29" s="41" t="str">
        <f>IF(J29="","",VLOOKUP(J29,ﾏｽﾀｰ!$A$3:$P$553,13))</f>
        <v/>
      </c>
      <c r="N29" s="41" t="str">
        <f>IF(J29="","",VLOOKUP(J29,ﾏｽﾀｰ!$A$3:$P$553,16))</f>
        <v/>
      </c>
      <c r="O29" s="43" t="str">
        <f>IF(J29="","",IF(VLOOKUP(J29,ﾏｽﾀｰ!$A$3:$Q$553,17)="","",VLOOKUP(J29,ﾏｽﾀｰ!$A$3:$Q$553,17)))</f>
        <v/>
      </c>
    </row>
    <row r="30" spans="1:15" s="11" customFormat="1" ht="18" customHeight="1" x14ac:dyDescent="0.15">
      <c r="A30" s="35" t="str">
        <f>ﾏｽﾀｰ!A27</f>
        <v>0064</v>
      </c>
      <c r="B30" s="36" t="str">
        <f>IF(ﾏｽﾀｰ!I27=1,"",ﾏｽﾀｰ!D27)</f>
        <v>岡山県</v>
      </c>
      <c r="C30" s="36" t="str">
        <f>IF(B30=$H$6,COUNTIF($B$6:B30,$H$6),"")</f>
        <v/>
      </c>
      <c r="D30" s="37" t="s">
        <v>389</v>
      </c>
      <c r="E30" s="40">
        <f t="shared" si="0"/>
        <v>0</v>
      </c>
      <c r="H30" s="41"/>
      <c r="I30" s="41" t="str">
        <f>IF(J30="","",VLOOKUP(J30,ﾏｽﾀｰ!$A$3:$P$553,6))</f>
        <v/>
      </c>
      <c r="J30" s="41" t="str">
        <f t="shared" si="1"/>
        <v/>
      </c>
      <c r="K30" s="42" t="str">
        <f>IF(J30="","",VLOOKUP(J30,ﾏｽﾀｰ!$A$3:$P$553,7))</f>
        <v/>
      </c>
      <c r="L30" s="42" t="str">
        <f>IF(J30="","",VLOOKUP(J30,ﾏｽﾀｰ!$A$3:$P$553,11))</f>
        <v/>
      </c>
      <c r="M30" s="41" t="str">
        <f>IF(J30="","",VLOOKUP(J30,ﾏｽﾀｰ!$A$3:$P$553,13))</f>
        <v/>
      </c>
      <c r="N30" s="41" t="str">
        <f>IF(J30="","",VLOOKUP(J30,ﾏｽﾀｰ!$A$3:$P$553,16))</f>
        <v/>
      </c>
      <c r="O30" s="43" t="str">
        <f>IF(J30="","",IF(VLOOKUP(J30,ﾏｽﾀｰ!$A$3:$Q$553,17)="","",VLOOKUP(J30,ﾏｽﾀｰ!$A$3:$Q$553,17)))</f>
        <v/>
      </c>
    </row>
    <row r="31" spans="1:15" s="11" customFormat="1" ht="18" customHeight="1" x14ac:dyDescent="0.15">
      <c r="A31" s="35" t="str">
        <f>ﾏｽﾀｰ!A28</f>
        <v>0065</v>
      </c>
      <c r="B31" s="36" t="str">
        <f>IF(ﾏｽﾀｰ!I28=1,"",ﾏｽﾀｰ!D28)</f>
        <v>広島県</v>
      </c>
      <c r="C31" s="36" t="str">
        <f>IF(B31=$H$6,COUNTIF($B$6:B31,$H$6),"")</f>
        <v/>
      </c>
      <c r="D31" s="37" t="s">
        <v>392</v>
      </c>
      <c r="E31" s="40">
        <f t="shared" si="0"/>
        <v>0</v>
      </c>
      <c r="H31" s="41"/>
      <c r="I31" s="41" t="str">
        <f>IF(J31="","",VLOOKUP(J31,ﾏｽﾀｰ!$A$3:$P$553,6))</f>
        <v/>
      </c>
      <c r="J31" s="41" t="str">
        <f t="shared" ref="J31:J70" si="2">IF(MAX($C$6:$C$553)&lt;ROW(A27),"",INDEX(A$6:A$553,MATCH(ROW(A27),$C$6:$C$553,0)))</f>
        <v/>
      </c>
      <c r="K31" s="42" t="str">
        <f>IF(J31="","",VLOOKUP(J31,ﾏｽﾀｰ!$A$3:$P$553,7))</f>
        <v/>
      </c>
      <c r="L31" s="42" t="str">
        <f>IF(J31="","",VLOOKUP(J31,ﾏｽﾀｰ!$A$3:$P$553,11))</f>
        <v/>
      </c>
      <c r="M31" s="41" t="str">
        <f>IF(J31="","",VLOOKUP(J31,ﾏｽﾀｰ!$A$3:$P$553,13))</f>
        <v/>
      </c>
      <c r="N31" s="41" t="str">
        <f>IF(J31="","",VLOOKUP(J31,ﾏｽﾀｰ!$A$3:$P$553,16))</f>
        <v/>
      </c>
      <c r="O31" s="43" t="str">
        <f>IF(J31="","",IF(VLOOKUP(J31,ﾏｽﾀｰ!$A$3:$Q$553,17)="","",VLOOKUP(J31,ﾏｽﾀｰ!$A$3:$Q$553,17)))</f>
        <v/>
      </c>
    </row>
    <row r="32" spans="1:15" s="11" customFormat="1" ht="18" customHeight="1" x14ac:dyDescent="0.15">
      <c r="A32" s="35" t="str">
        <f>ﾏｽﾀｰ!A29</f>
        <v>0066</v>
      </c>
      <c r="B32" s="36" t="str">
        <f>IF(ﾏｽﾀｰ!I29=1,"",ﾏｽﾀｰ!D29)</f>
        <v/>
      </c>
      <c r="C32" s="36" t="str">
        <f>IF(B32=$H$6,COUNTIF($B$6:B32,$H$6),"")</f>
        <v/>
      </c>
      <c r="D32" s="37" t="s">
        <v>411</v>
      </c>
      <c r="E32" s="40">
        <f t="shared" si="0"/>
        <v>0</v>
      </c>
      <c r="H32" s="41"/>
      <c r="I32" s="41" t="str">
        <f>IF(J32="","",VLOOKUP(J32,ﾏｽﾀｰ!$A$3:$P$553,6))</f>
        <v/>
      </c>
      <c r="J32" s="41" t="str">
        <f t="shared" si="2"/>
        <v/>
      </c>
      <c r="K32" s="42" t="str">
        <f>IF(J32="","",VLOOKUP(J32,ﾏｽﾀｰ!$A$3:$P$553,7))</f>
        <v/>
      </c>
      <c r="L32" s="42" t="str">
        <f>IF(J32="","",VLOOKUP(J32,ﾏｽﾀｰ!$A$3:$P$553,11))</f>
        <v/>
      </c>
      <c r="M32" s="41" t="str">
        <f>IF(J32="","",VLOOKUP(J32,ﾏｽﾀｰ!$A$3:$P$553,13))</f>
        <v/>
      </c>
      <c r="N32" s="41" t="str">
        <f>IF(J32="","",VLOOKUP(J32,ﾏｽﾀｰ!$A$3:$P$553,16))</f>
        <v/>
      </c>
      <c r="O32" s="43" t="str">
        <f>IF(J32="","",IF(VLOOKUP(J32,ﾏｽﾀｰ!$A$3:$Q$553,17)="","",VLOOKUP(J32,ﾏｽﾀｰ!$A$3:$Q$553,17)))</f>
        <v/>
      </c>
    </row>
    <row r="33" spans="1:15" s="11" customFormat="1" ht="18" customHeight="1" x14ac:dyDescent="0.15">
      <c r="A33" s="35" t="str">
        <f>ﾏｽﾀｰ!A30</f>
        <v>0067</v>
      </c>
      <c r="B33" s="36" t="str">
        <f>IF(ﾏｽﾀｰ!I30=1,"",ﾏｽﾀｰ!D30)</f>
        <v>広島県</v>
      </c>
      <c r="C33" s="36" t="str">
        <f>IF(B33=$H$6,COUNTIF($B$6:B33,$H$6),"")</f>
        <v/>
      </c>
      <c r="D33" s="37" t="s">
        <v>395</v>
      </c>
      <c r="E33" s="40">
        <f t="shared" si="0"/>
        <v>0</v>
      </c>
      <c r="H33" s="41"/>
      <c r="I33" s="41" t="str">
        <f>IF(J33="","",VLOOKUP(J33,ﾏｽﾀｰ!$A$3:$P$553,6))</f>
        <v/>
      </c>
      <c r="J33" s="41" t="str">
        <f t="shared" si="2"/>
        <v/>
      </c>
      <c r="K33" s="42" t="str">
        <f>IF(J33="","",VLOOKUP(J33,ﾏｽﾀｰ!$A$3:$P$553,7))</f>
        <v/>
      </c>
      <c r="L33" s="42" t="str">
        <f>IF(J33="","",VLOOKUP(J33,ﾏｽﾀｰ!$A$3:$P$553,11))</f>
        <v/>
      </c>
      <c r="M33" s="41" t="str">
        <f>IF(J33="","",VLOOKUP(J33,ﾏｽﾀｰ!$A$3:$P$553,13))</f>
        <v/>
      </c>
      <c r="N33" s="41" t="str">
        <f>IF(J33="","",VLOOKUP(J33,ﾏｽﾀｰ!$A$3:$P$553,16))</f>
        <v/>
      </c>
      <c r="O33" s="43" t="str">
        <f>IF(J33="","",IF(VLOOKUP(J33,ﾏｽﾀｰ!$A$3:$Q$553,17)="","",VLOOKUP(J33,ﾏｽﾀｰ!$A$3:$Q$553,17)))</f>
        <v/>
      </c>
    </row>
    <row r="34" spans="1:15" s="11" customFormat="1" ht="18" customHeight="1" x14ac:dyDescent="0.15">
      <c r="A34" s="35" t="str">
        <f>ﾏｽﾀｰ!A31</f>
        <v>0068</v>
      </c>
      <c r="B34" s="36" t="str">
        <f>IF(ﾏｽﾀｰ!I31=1,"",ﾏｽﾀｰ!D31)</f>
        <v>香川県</v>
      </c>
      <c r="C34" s="36" t="str">
        <f>IF(B34=$H$6,COUNTIF($B$6:B34,$H$6),"")</f>
        <v/>
      </c>
      <c r="D34" s="37" t="s">
        <v>404</v>
      </c>
      <c r="E34" s="40">
        <f t="shared" si="0"/>
        <v>0</v>
      </c>
      <c r="H34" s="41"/>
      <c r="I34" s="41" t="str">
        <f>IF(J34="","",VLOOKUP(J34,ﾏｽﾀｰ!$A$3:$P$553,6))</f>
        <v/>
      </c>
      <c r="J34" s="41" t="str">
        <f t="shared" si="2"/>
        <v/>
      </c>
      <c r="K34" s="42" t="str">
        <f>IF(J34="","",VLOOKUP(J34,ﾏｽﾀｰ!$A$3:$P$553,7))</f>
        <v/>
      </c>
      <c r="L34" s="42" t="str">
        <f>IF(J34="","",VLOOKUP(J34,ﾏｽﾀｰ!$A$3:$P$553,11))</f>
        <v/>
      </c>
      <c r="M34" s="41" t="str">
        <f>IF(J34="","",VLOOKUP(J34,ﾏｽﾀｰ!$A$3:$P$553,13))</f>
        <v/>
      </c>
      <c r="N34" s="41" t="str">
        <f>IF(J34="","",VLOOKUP(J34,ﾏｽﾀｰ!$A$3:$P$553,16))</f>
        <v/>
      </c>
      <c r="O34" s="43" t="str">
        <f>IF(J34="","",IF(VLOOKUP(J34,ﾏｽﾀｰ!$A$3:$Q$553,17)="","",VLOOKUP(J34,ﾏｽﾀｰ!$A$3:$Q$553,17)))</f>
        <v/>
      </c>
    </row>
    <row r="35" spans="1:15" s="11" customFormat="1" ht="18" customHeight="1" x14ac:dyDescent="0.15">
      <c r="A35" s="35" t="str">
        <f>ﾏｽﾀｰ!A32</f>
        <v>0069</v>
      </c>
      <c r="B35" s="36" t="str">
        <f>IF(ﾏｽﾀｰ!I32=1,"",ﾏｽﾀｰ!D32)</f>
        <v>愛媛県</v>
      </c>
      <c r="C35" s="36" t="str">
        <f>IF(B35=$H$6,COUNTIF($B$6:B35,$H$6),"")</f>
        <v/>
      </c>
      <c r="D35" s="37" t="s">
        <v>398</v>
      </c>
      <c r="E35" s="40">
        <f t="shared" si="0"/>
        <v>0</v>
      </c>
      <c r="H35" s="41"/>
      <c r="I35" s="41" t="str">
        <f>IF(J35="","",VLOOKUP(J35,ﾏｽﾀｰ!$A$3:$P$553,6))</f>
        <v/>
      </c>
      <c r="J35" s="41" t="str">
        <f t="shared" si="2"/>
        <v/>
      </c>
      <c r="K35" s="42" t="str">
        <f>IF(J35="","",VLOOKUP(J35,ﾏｽﾀｰ!$A$3:$P$553,7))</f>
        <v/>
      </c>
      <c r="L35" s="42" t="str">
        <f>IF(J35="","",VLOOKUP(J35,ﾏｽﾀｰ!$A$3:$P$553,11))</f>
        <v/>
      </c>
      <c r="M35" s="41" t="str">
        <f>IF(J35="","",VLOOKUP(J35,ﾏｽﾀｰ!$A$3:$P$553,13))</f>
        <v/>
      </c>
      <c r="N35" s="41" t="str">
        <f>IF(J35="","",VLOOKUP(J35,ﾏｽﾀｰ!$A$3:$P$553,16))</f>
        <v/>
      </c>
      <c r="O35" s="43" t="str">
        <f>IF(J35="","",IF(VLOOKUP(J35,ﾏｽﾀｰ!$A$3:$Q$553,17)="","",VLOOKUP(J35,ﾏｽﾀｰ!$A$3:$Q$553,17)))</f>
        <v/>
      </c>
    </row>
    <row r="36" spans="1:15" s="11" customFormat="1" ht="18" customHeight="1" x14ac:dyDescent="0.15">
      <c r="A36" s="35" t="str">
        <f>ﾏｽﾀｰ!A33</f>
        <v>0070</v>
      </c>
      <c r="B36" s="36" t="str">
        <f>IF(ﾏｽﾀｰ!I33=1,"",ﾏｽﾀｰ!D33)</f>
        <v>福岡県</v>
      </c>
      <c r="C36" s="36" t="str">
        <f>IF(B36=$H$6,COUNTIF($B$6:B36,$H$6),"")</f>
        <v/>
      </c>
      <c r="D36" s="37" t="s">
        <v>401</v>
      </c>
      <c r="E36" s="40">
        <f t="shared" si="0"/>
        <v>0</v>
      </c>
      <c r="H36" s="41"/>
      <c r="I36" s="41" t="str">
        <f>IF(J36="","",VLOOKUP(J36,ﾏｽﾀｰ!$A$3:$P$553,6))</f>
        <v/>
      </c>
      <c r="J36" s="41" t="str">
        <f t="shared" si="2"/>
        <v/>
      </c>
      <c r="K36" s="42" t="str">
        <f>IF(J36="","",VLOOKUP(J36,ﾏｽﾀｰ!$A$3:$P$553,7))</f>
        <v/>
      </c>
      <c r="L36" s="42" t="str">
        <f>IF(J36="","",VLOOKUP(J36,ﾏｽﾀｰ!$A$3:$P$553,11))</f>
        <v/>
      </c>
      <c r="M36" s="41" t="str">
        <f>IF(J36="","",VLOOKUP(J36,ﾏｽﾀｰ!$A$3:$P$553,13))</f>
        <v/>
      </c>
      <c r="N36" s="41" t="str">
        <f>IF(J36="","",VLOOKUP(J36,ﾏｽﾀｰ!$A$3:$P$553,16))</f>
        <v/>
      </c>
      <c r="O36" s="43" t="str">
        <f>IF(J36="","",IF(VLOOKUP(J36,ﾏｽﾀｰ!$A$3:$Q$553,17)="","",VLOOKUP(J36,ﾏｽﾀｰ!$A$3:$Q$553,17)))</f>
        <v/>
      </c>
    </row>
    <row r="37" spans="1:15" s="11" customFormat="1" ht="18" customHeight="1" x14ac:dyDescent="0.15">
      <c r="A37" s="35" t="str">
        <f>ﾏｽﾀｰ!A34</f>
        <v>0071</v>
      </c>
      <c r="B37" s="36" t="str">
        <f>IF(ﾏｽﾀｰ!I34=1,"",ﾏｽﾀｰ!D34)</f>
        <v/>
      </c>
      <c r="C37" s="36" t="str">
        <f>IF(B37=$H$6,COUNTIF($B$6:B37,$H$6),"")</f>
        <v/>
      </c>
      <c r="D37" s="37" t="s">
        <v>655</v>
      </c>
      <c r="E37" s="40">
        <f t="shared" si="0"/>
        <v>0</v>
      </c>
      <c r="H37" s="41"/>
      <c r="I37" s="41" t="str">
        <f>IF(J37="","",VLOOKUP(J37,ﾏｽﾀｰ!$A$3:$P$553,6))</f>
        <v/>
      </c>
      <c r="J37" s="41" t="str">
        <f t="shared" si="2"/>
        <v/>
      </c>
      <c r="K37" s="42" t="str">
        <f>IF(J37="","",VLOOKUP(J37,ﾏｽﾀｰ!$A$3:$P$553,7))</f>
        <v/>
      </c>
      <c r="L37" s="42" t="str">
        <f>IF(J37="","",VLOOKUP(J37,ﾏｽﾀｰ!$A$3:$P$553,11))</f>
        <v/>
      </c>
      <c r="M37" s="41" t="str">
        <f>IF(J37="","",VLOOKUP(J37,ﾏｽﾀｰ!$A$3:$P$553,13))</f>
        <v/>
      </c>
      <c r="N37" s="41" t="str">
        <f>IF(J37="","",VLOOKUP(J37,ﾏｽﾀｰ!$A$3:$P$553,16))</f>
        <v/>
      </c>
      <c r="O37" s="43" t="str">
        <f>IF(J37="","",IF(VLOOKUP(J37,ﾏｽﾀｰ!$A$3:$Q$553,17)="","",VLOOKUP(J37,ﾏｽﾀｰ!$A$3:$Q$553,17)))</f>
        <v/>
      </c>
    </row>
    <row r="38" spans="1:15" s="11" customFormat="1" ht="18" customHeight="1" x14ac:dyDescent="0.15">
      <c r="A38" s="35" t="str">
        <f>ﾏｽﾀｰ!A35</f>
        <v>0072</v>
      </c>
      <c r="B38" s="36" t="str">
        <f>IF(ﾏｽﾀｰ!I35=1,"",ﾏｽﾀｰ!D35)</f>
        <v>熊本県</v>
      </c>
      <c r="C38" s="36" t="str">
        <f>IF(B38=$H$6,COUNTIF($B$6:B38,$H$6),"")</f>
        <v/>
      </c>
      <c r="D38" s="37" t="s">
        <v>656</v>
      </c>
      <c r="E38" s="40">
        <f t="shared" si="0"/>
        <v>0</v>
      </c>
      <c r="H38" s="41"/>
      <c r="I38" s="41" t="str">
        <f>IF(J38="","",VLOOKUP(J38,ﾏｽﾀｰ!$A$3:$P$553,6))</f>
        <v/>
      </c>
      <c r="J38" s="41" t="str">
        <f t="shared" si="2"/>
        <v/>
      </c>
      <c r="K38" s="42" t="str">
        <f>IF(J38="","",VLOOKUP(J38,ﾏｽﾀｰ!$A$3:$P$553,7))</f>
        <v/>
      </c>
      <c r="L38" s="42" t="str">
        <f>IF(J38="","",VLOOKUP(J38,ﾏｽﾀｰ!$A$3:$P$553,11))</f>
        <v/>
      </c>
      <c r="M38" s="41" t="str">
        <f>IF(J38="","",VLOOKUP(J38,ﾏｽﾀｰ!$A$3:$P$553,13))</f>
        <v/>
      </c>
      <c r="N38" s="41" t="str">
        <f>IF(J38="","",VLOOKUP(J38,ﾏｽﾀｰ!$A$3:$P$553,16))</f>
        <v/>
      </c>
      <c r="O38" s="43" t="str">
        <f>IF(J38="","",IF(VLOOKUP(J38,ﾏｽﾀｰ!$A$3:$Q$553,17)="","",VLOOKUP(J38,ﾏｽﾀｰ!$A$3:$Q$553,17)))</f>
        <v/>
      </c>
    </row>
    <row r="39" spans="1:15" s="11" customFormat="1" ht="18" customHeight="1" x14ac:dyDescent="0.15">
      <c r="A39" s="35" t="str">
        <f>ﾏｽﾀｰ!A36</f>
        <v>0073</v>
      </c>
      <c r="B39" s="36" t="str">
        <f>IF(ﾏｽﾀｰ!I36=1,"",ﾏｽﾀｰ!D36)</f>
        <v>鹿児島</v>
      </c>
      <c r="C39" s="36" t="str">
        <f>IF(B39=$H$6,COUNTIF($B$6:B39,$H$6),"")</f>
        <v/>
      </c>
      <c r="D39" s="37" t="s">
        <v>657</v>
      </c>
      <c r="E39" s="40">
        <f t="shared" si="0"/>
        <v>0</v>
      </c>
      <c r="H39" s="41"/>
      <c r="I39" s="41" t="str">
        <f>IF(J39="","",VLOOKUP(J39,ﾏｽﾀｰ!$A$3:$P$553,6))</f>
        <v/>
      </c>
      <c r="J39" s="41" t="str">
        <f t="shared" si="2"/>
        <v/>
      </c>
      <c r="K39" s="42" t="str">
        <f>IF(J39="","",VLOOKUP(J39,ﾏｽﾀｰ!$A$3:$P$553,7))</f>
        <v/>
      </c>
      <c r="L39" s="42" t="str">
        <f>IF(J39="","",VLOOKUP(J39,ﾏｽﾀｰ!$A$3:$P$553,11))</f>
        <v/>
      </c>
      <c r="M39" s="41" t="str">
        <f>IF(J39="","",VLOOKUP(J39,ﾏｽﾀｰ!$A$3:$P$553,13))</f>
        <v/>
      </c>
      <c r="N39" s="41" t="str">
        <f>IF(J39="","",VLOOKUP(J39,ﾏｽﾀｰ!$A$3:$P$553,16))</f>
        <v/>
      </c>
      <c r="O39" s="43" t="str">
        <f>IF(J39="","",IF(VLOOKUP(J39,ﾏｽﾀｰ!$A$3:$Q$553,17)="","",VLOOKUP(J39,ﾏｽﾀｰ!$A$3:$Q$553,17)))</f>
        <v/>
      </c>
    </row>
    <row r="40" spans="1:15" s="11" customFormat="1" ht="18" customHeight="1" x14ac:dyDescent="0.15">
      <c r="A40" s="35" t="str">
        <f>ﾏｽﾀｰ!A37</f>
        <v>0074</v>
      </c>
      <c r="B40" s="36" t="str">
        <f>IF(ﾏｽﾀｰ!I37=1,"",ﾏｽﾀｰ!D37)</f>
        <v>埼玉県</v>
      </c>
      <c r="C40" s="36" t="str">
        <f>IF(B40=$H$6,COUNTIF($B$6:B40,$H$6),"")</f>
        <v/>
      </c>
      <c r="D40" s="37" t="s">
        <v>416</v>
      </c>
      <c r="E40" s="40">
        <f t="shared" si="0"/>
        <v>0</v>
      </c>
      <c r="H40" s="41"/>
      <c r="I40" s="41" t="str">
        <f>IF(J40="","",VLOOKUP(J40,ﾏｽﾀｰ!$A$3:$P$553,6))</f>
        <v/>
      </c>
      <c r="J40" s="41" t="str">
        <f t="shared" si="2"/>
        <v/>
      </c>
      <c r="K40" s="42" t="str">
        <f>IF(J40="","",VLOOKUP(J40,ﾏｽﾀｰ!$A$3:$P$553,7))</f>
        <v/>
      </c>
      <c r="L40" s="42" t="str">
        <f>IF(J40="","",VLOOKUP(J40,ﾏｽﾀｰ!$A$3:$P$553,11))</f>
        <v/>
      </c>
      <c r="M40" s="41" t="str">
        <f>IF(J40="","",VLOOKUP(J40,ﾏｽﾀｰ!$A$3:$P$553,13))</f>
        <v/>
      </c>
      <c r="N40" s="41" t="str">
        <f>IF(J40="","",VLOOKUP(J40,ﾏｽﾀｰ!$A$3:$P$553,16))</f>
        <v/>
      </c>
      <c r="O40" s="43" t="str">
        <f>IF(J40="","",IF(VLOOKUP(J40,ﾏｽﾀｰ!$A$3:$Q$553,17)="","",VLOOKUP(J40,ﾏｽﾀｰ!$A$3:$Q$553,17)))</f>
        <v/>
      </c>
    </row>
    <row r="41" spans="1:15" s="11" customFormat="1" ht="18" customHeight="1" x14ac:dyDescent="0.15">
      <c r="A41" s="35" t="str">
        <f>ﾏｽﾀｰ!A38</f>
        <v>0075</v>
      </c>
      <c r="B41" s="36" t="str">
        <f>IF(ﾏｽﾀｰ!I38=1,"",ﾏｽﾀｰ!D38)</f>
        <v>福井県</v>
      </c>
      <c r="C41" s="36" t="str">
        <f>IF(B41=$H$6,COUNTIF($B$6:B41,$H$6),"")</f>
        <v/>
      </c>
      <c r="D41" s="37" t="s">
        <v>420</v>
      </c>
      <c r="E41" s="40">
        <f t="shared" si="0"/>
        <v>0</v>
      </c>
      <c r="H41" s="41"/>
      <c r="I41" s="41" t="str">
        <f>IF(J41="","",VLOOKUP(J41,ﾏｽﾀｰ!$A$3:$P$553,6))</f>
        <v/>
      </c>
      <c r="J41" s="41" t="str">
        <f t="shared" si="2"/>
        <v/>
      </c>
      <c r="K41" s="42" t="str">
        <f>IF(J41="","",VLOOKUP(J41,ﾏｽﾀｰ!$A$3:$P$553,7))</f>
        <v/>
      </c>
      <c r="L41" s="42" t="str">
        <f>IF(J41="","",VLOOKUP(J41,ﾏｽﾀｰ!$A$3:$P$553,11))</f>
        <v/>
      </c>
      <c r="M41" s="41" t="str">
        <f>IF(J41="","",VLOOKUP(J41,ﾏｽﾀｰ!$A$3:$P$553,13))</f>
        <v/>
      </c>
      <c r="N41" s="41" t="str">
        <f>IF(J41="","",VLOOKUP(J41,ﾏｽﾀｰ!$A$3:$P$553,16))</f>
        <v/>
      </c>
      <c r="O41" s="43" t="str">
        <f>IF(J41="","",IF(VLOOKUP(J41,ﾏｽﾀｰ!$A$3:$Q$553,17)="","",VLOOKUP(J41,ﾏｽﾀｰ!$A$3:$Q$553,17)))</f>
        <v/>
      </c>
    </row>
    <row r="42" spans="1:15" s="11" customFormat="1" ht="18" customHeight="1" x14ac:dyDescent="0.15">
      <c r="A42" s="35" t="str">
        <f>ﾏｽﾀｰ!A39</f>
        <v>0076</v>
      </c>
      <c r="B42" s="36" t="str">
        <f>IF(ﾏｽﾀｰ!I39=1,"",ﾏｽﾀｰ!D39)</f>
        <v>静岡県</v>
      </c>
      <c r="C42" s="36" t="str">
        <f>IF(B42=$H$6,COUNTIF($B$6:B42,$H$6),"")</f>
        <v/>
      </c>
      <c r="D42" s="37" t="s">
        <v>426</v>
      </c>
      <c r="E42" s="40">
        <f t="shared" si="0"/>
        <v>0</v>
      </c>
      <c r="H42" s="41"/>
      <c r="I42" s="41" t="str">
        <f>IF(J42="","",VLOOKUP(J42,ﾏｽﾀｰ!$A$3:$P$553,6))</f>
        <v/>
      </c>
      <c r="J42" s="41" t="str">
        <f t="shared" si="2"/>
        <v/>
      </c>
      <c r="K42" s="42" t="str">
        <f>IF(J42="","",VLOOKUP(J42,ﾏｽﾀｰ!$A$3:$P$553,7))</f>
        <v/>
      </c>
      <c r="L42" s="42" t="str">
        <f>IF(J42="","",VLOOKUP(J42,ﾏｽﾀｰ!$A$3:$P$553,11))</f>
        <v/>
      </c>
      <c r="M42" s="41" t="str">
        <f>IF(J42="","",VLOOKUP(J42,ﾏｽﾀｰ!$A$3:$P$553,13))</f>
        <v/>
      </c>
      <c r="N42" s="41" t="str">
        <f>IF(J42="","",VLOOKUP(J42,ﾏｽﾀｰ!$A$3:$P$553,16))</f>
        <v/>
      </c>
      <c r="O42" s="43" t="str">
        <f>IF(J42="","",IF(VLOOKUP(J42,ﾏｽﾀｰ!$A$3:$Q$553,17)="","",VLOOKUP(J42,ﾏｽﾀｰ!$A$3:$Q$553,17)))</f>
        <v/>
      </c>
    </row>
    <row r="43" spans="1:15" s="11" customFormat="1" ht="18" customHeight="1" x14ac:dyDescent="0.15">
      <c r="A43" s="35" t="str">
        <f>ﾏｽﾀｰ!A40</f>
        <v>0078</v>
      </c>
      <c r="B43" s="36" t="str">
        <f>IF(ﾏｽﾀｰ!I40=1,"",ﾏｽﾀｰ!D40)</f>
        <v>長野県</v>
      </c>
      <c r="C43" s="36" t="str">
        <f>IF(B43=$H$6,COUNTIF($B$6:B43,$H$6),"")</f>
        <v/>
      </c>
      <c r="D43" s="37" t="s">
        <v>423</v>
      </c>
      <c r="E43" s="40">
        <f t="shared" si="0"/>
        <v>0</v>
      </c>
      <c r="H43" s="41"/>
      <c r="I43" s="41" t="str">
        <f>IF(J43="","",VLOOKUP(J43,ﾏｽﾀｰ!$A$3:$P$553,6))</f>
        <v/>
      </c>
      <c r="J43" s="41" t="str">
        <f t="shared" si="2"/>
        <v/>
      </c>
      <c r="K43" s="42" t="str">
        <f>IF(J43="","",VLOOKUP(J43,ﾏｽﾀｰ!$A$3:$P$553,7))</f>
        <v/>
      </c>
      <c r="L43" s="42" t="str">
        <f>IF(J43="","",VLOOKUP(J43,ﾏｽﾀｰ!$A$3:$P$553,11))</f>
        <v/>
      </c>
      <c r="M43" s="41" t="str">
        <f>IF(J43="","",VLOOKUP(J43,ﾏｽﾀｰ!$A$3:$P$553,13))</f>
        <v/>
      </c>
      <c r="N43" s="41" t="str">
        <f>IF(J43="","",VLOOKUP(J43,ﾏｽﾀｰ!$A$3:$P$553,16))</f>
        <v/>
      </c>
      <c r="O43" s="43" t="str">
        <f>IF(J43="","",IF(VLOOKUP(J43,ﾏｽﾀｰ!$A$3:$Q$553,17)="","",VLOOKUP(J43,ﾏｽﾀｰ!$A$3:$Q$553,17)))</f>
        <v/>
      </c>
    </row>
    <row r="44" spans="1:15" s="12" customFormat="1" ht="18" customHeight="1" x14ac:dyDescent="0.15">
      <c r="A44" s="35" t="str">
        <f>ﾏｽﾀｰ!A41</f>
        <v>0126</v>
      </c>
      <c r="B44" s="36" t="str">
        <f>IF(ﾏｽﾀｰ!I41=1,"",ﾏｽﾀｰ!D41)</f>
        <v>宮城県</v>
      </c>
      <c r="C44" s="36" t="str">
        <f>IF(B44=$H$6,COUNTIF($B$6:B44,$H$6),"")</f>
        <v/>
      </c>
      <c r="D44" s="37" t="s">
        <v>510</v>
      </c>
      <c r="E44" s="40">
        <f t="shared" si="0"/>
        <v>0</v>
      </c>
      <c r="H44" s="41"/>
      <c r="I44" s="41" t="str">
        <f>IF(J44="","",VLOOKUP(J44,ﾏｽﾀｰ!$A$3:$P$553,6))</f>
        <v/>
      </c>
      <c r="J44" s="41" t="str">
        <f t="shared" si="2"/>
        <v/>
      </c>
      <c r="K44" s="42" t="str">
        <f>IF(J44="","",VLOOKUP(J44,ﾏｽﾀｰ!$A$3:$P$553,7))</f>
        <v/>
      </c>
      <c r="L44" s="42" t="str">
        <f>IF(J44="","",VLOOKUP(J44,ﾏｽﾀｰ!$A$3:$P$553,11))</f>
        <v/>
      </c>
      <c r="M44" s="41" t="str">
        <f>IF(J44="","",VLOOKUP(J44,ﾏｽﾀｰ!$A$3:$P$553,13))</f>
        <v/>
      </c>
      <c r="N44" s="41" t="str">
        <f>IF(J44="","",VLOOKUP(J44,ﾏｽﾀｰ!$A$3:$P$553,16))</f>
        <v/>
      </c>
      <c r="O44" s="43" t="str">
        <f>IF(J44="","",IF(VLOOKUP(J44,ﾏｽﾀｰ!$A$3:$Q$553,17)="","",VLOOKUP(J44,ﾏｽﾀｰ!$A$3:$Q$553,17)))</f>
        <v/>
      </c>
    </row>
    <row r="45" spans="1:15" s="12" customFormat="1" ht="18" customHeight="1" x14ac:dyDescent="0.15">
      <c r="A45" s="35" t="str">
        <f>ﾏｽﾀｰ!A42</f>
        <v>0127</v>
      </c>
      <c r="B45" s="36" t="str">
        <f>IF(ﾏｽﾀｰ!I42=1,"",ﾏｽﾀｰ!D42)</f>
        <v>福島県</v>
      </c>
      <c r="C45" s="36" t="str">
        <f>IF(B45=$H$6,COUNTIF($B$6:B45,$H$6),"")</f>
        <v/>
      </c>
      <c r="D45" s="37" t="s">
        <v>427</v>
      </c>
      <c r="E45" s="40">
        <f t="shared" si="0"/>
        <v>0</v>
      </c>
      <c r="H45" s="41"/>
      <c r="I45" s="41" t="str">
        <f>IF(J45="","",VLOOKUP(J45,ﾏｽﾀｰ!$A$3:$P$553,6))</f>
        <v/>
      </c>
      <c r="J45" s="41" t="str">
        <f t="shared" si="2"/>
        <v/>
      </c>
      <c r="K45" s="42" t="str">
        <f>IF(J45="","",VLOOKUP(J45,ﾏｽﾀｰ!$A$3:$P$553,7))</f>
        <v/>
      </c>
      <c r="L45" s="42" t="str">
        <f>IF(J45="","",VLOOKUP(J45,ﾏｽﾀｰ!$A$3:$P$553,11))</f>
        <v/>
      </c>
      <c r="M45" s="41" t="str">
        <f>IF(J45="","",VLOOKUP(J45,ﾏｽﾀｰ!$A$3:$P$553,13))</f>
        <v/>
      </c>
      <c r="N45" s="41" t="str">
        <f>IF(J45="","",VLOOKUP(J45,ﾏｽﾀｰ!$A$3:$P$553,16))</f>
        <v/>
      </c>
      <c r="O45" s="43" t="str">
        <f>IF(J45="","",IF(VLOOKUP(J45,ﾏｽﾀｰ!$A$3:$Q$553,17)="","",VLOOKUP(J45,ﾏｽﾀｰ!$A$3:$Q$553,17)))</f>
        <v/>
      </c>
    </row>
    <row r="46" spans="1:15" s="12" customFormat="1" ht="18" customHeight="1" x14ac:dyDescent="0.15">
      <c r="A46" s="35" t="str">
        <f>ﾏｽﾀｰ!A43</f>
        <v>0128</v>
      </c>
      <c r="B46" s="36" t="str">
        <f>IF(ﾏｽﾀｰ!I43=1,"",ﾏｽﾀｰ!D43)</f>
        <v>山形県</v>
      </c>
      <c r="C46" s="36" t="str">
        <f>IF(B46=$H$6,COUNTIF($B$6:B46,$H$6),"")</f>
        <v/>
      </c>
      <c r="D46" s="37" t="s">
        <v>430</v>
      </c>
      <c r="E46" s="40">
        <f t="shared" si="0"/>
        <v>0</v>
      </c>
      <c r="H46" s="41"/>
      <c r="I46" s="41" t="str">
        <f>IF(J46="","",VLOOKUP(J46,ﾏｽﾀｰ!$A$3:$P$553,6))</f>
        <v/>
      </c>
      <c r="J46" s="41" t="str">
        <f t="shared" si="2"/>
        <v/>
      </c>
      <c r="K46" s="42" t="str">
        <f>IF(J46="","",VLOOKUP(J46,ﾏｽﾀｰ!$A$3:$P$553,7))</f>
        <v/>
      </c>
      <c r="L46" s="42" t="str">
        <f>IF(J46="","",VLOOKUP(J46,ﾏｽﾀｰ!$A$3:$P$553,11))</f>
        <v/>
      </c>
      <c r="M46" s="41" t="str">
        <f>IF(J46="","",VLOOKUP(J46,ﾏｽﾀｰ!$A$3:$P$553,13))</f>
        <v/>
      </c>
      <c r="N46" s="41" t="str">
        <f>IF(J46="","",VLOOKUP(J46,ﾏｽﾀｰ!$A$3:$P$553,16))</f>
        <v/>
      </c>
      <c r="O46" s="43" t="str">
        <f>IF(J46="","",IF(VLOOKUP(J46,ﾏｽﾀｰ!$A$3:$Q$553,17)="","",VLOOKUP(J46,ﾏｽﾀｰ!$A$3:$Q$553,17)))</f>
        <v/>
      </c>
    </row>
    <row r="47" spans="1:15" s="12" customFormat="1" ht="18" customHeight="1" x14ac:dyDescent="0.15">
      <c r="A47" s="35" t="str">
        <f>ﾏｽﾀｰ!A44</f>
        <v>0129</v>
      </c>
      <c r="B47" s="36" t="str">
        <f>IF(ﾏｽﾀｰ!I44=1,"",ﾏｽﾀｰ!D44)</f>
        <v>大阪府</v>
      </c>
      <c r="C47" s="36" t="str">
        <f>IF(B47=$H$6,COUNTIF($B$6:B47,$H$6),"")</f>
        <v/>
      </c>
      <c r="D47" s="37" t="s">
        <v>628</v>
      </c>
      <c r="E47" s="40">
        <f t="shared" si="0"/>
        <v>0</v>
      </c>
      <c r="H47" s="41"/>
      <c r="I47" s="41" t="str">
        <f>IF(J47="","",VLOOKUP(J47,ﾏｽﾀｰ!$A$3:$P$553,6))</f>
        <v/>
      </c>
      <c r="J47" s="41" t="str">
        <f t="shared" si="2"/>
        <v/>
      </c>
      <c r="K47" s="42" t="str">
        <f>IF(J47="","",VLOOKUP(J47,ﾏｽﾀｰ!$A$3:$P$553,7))</f>
        <v/>
      </c>
      <c r="L47" s="42" t="str">
        <f>IF(J47="","",VLOOKUP(J47,ﾏｽﾀｰ!$A$3:$P$553,11))</f>
        <v/>
      </c>
      <c r="M47" s="41" t="str">
        <f>IF(J47="","",VLOOKUP(J47,ﾏｽﾀｰ!$A$3:$P$553,13))</f>
        <v/>
      </c>
      <c r="N47" s="41" t="str">
        <f>IF(J47="","",VLOOKUP(J47,ﾏｽﾀｰ!$A$3:$P$553,16))</f>
        <v/>
      </c>
      <c r="O47" s="43" t="str">
        <f>IF(J47="","",IF(VLOOKUP(J47,ﾏｽﾀｰ!$A$3:$Q$553,17)="","",VLOOKUP(J47,ﾏｽﾀｰ!$A$3:$Q$553,17)))</f>
        <v/>
      </c>
    </row>
    <row r="48" spans="1:15" s="12" customFormat="1" ht="18" customHeight="1" x14ac:dyDescent="0.15">
      <c r="A48" s="35" t="str">
        <f>ﾏｽﾀｰ!A45</f>
        <v>0130</v>
      </c>
      <c r="B48" s="36" t="str">
        <f>IF(ﾏｽﾀｰ!I45=1,"",ﾏｽﾀｰ!D45)</f>
        <v>神奈川県</v>
      </c>
      <c r="C48" s="36" t="str">
        <f>IF(B48=$H$6,COUNTIF($B$6:B48,$H$6),"")</f>
        <v/>
      </c>
      <c r="D48" s="37" t="s">
        <v>442</v>
      </c>
      <c r="E48" s="40">
        <f t="shared" si="0"/>
        <v>0</v>
      </c>
      <c r="H48" s="41"/>
      <c r="I48" s="41" t="str">
        <f>IF(J48="","",VLOOKUP(J48,ﾏｽﾀｰ!$A$3:$P$553,6))</f>
        <v/>
      </c>
      <c r="J48" s="41" t="str">
        <f t="shared" si="2"/>
        <v/>
      </c>
      <c r="K48" s="42" t="str">
        <f>IF(J48="","",VLOOKUP(J48,ﾏｽﾀｰ!$A$3:$P$553,7))</f>
        <v/>
      </c>
      <c r="L48" s="42" t="str">
        <f>IF(J48="","",VLOOKUP(J48,ﾏｽﾀｰ!$A$3:$P$553,11))</f>
        <v/>
      </c>
      <c r="M48" s="41" t="str">
        <f>IF(J48="","",VLOOKUP(J48,ﾏｽﾀｰ!$A$3:$P$553,13))</f>
        <v/>
      </c>
      <c r="N48" s="41" t="str">
        <f>IF(J48="","",VLOOKUP(J48,ﾏｽﾀｰ!$A$3:$P$553,16))</f>
        <v/>
      </c>
      <c r="O48" s="43" t="str">
        <f>IF(J48="","",IF(VLOOKUP(J48,ﾏｽﾀｰ!$A$3:$Q$553,17)="","",VLOOKUP(J48,ﾏｽﾀｰ!$A$3:$Q$553,17)))</f>
        <v/>
      </c>
    </row>
    <row r="49" spans="1:15" s="12" customFormat="1" ht="18" customHeight="1" x14ac:dyDescent="0.15">
      <c r="A49" s="35" t="str">
        <f>ﾏｽﾀｰ!A46</f>
        <v>0131</v>
      </c>
      <c r="B49" s="36" t="str">
        <f>IF(ﾏｽﾀｰ!I46=1,"",ﾏｽﾀｰ!D46)</f>
        <v>北海道</v>
      </c>
      <c r="C49" s="36" t="str">
        <f>IF(B49=$H$6,COUNTIF($B$6:B49,$H$6),"")</f>
        <v/>
      </c>
      <c r="D49" s="37" t="s">
        <v>439</v>
      </c>
      <c r="E49" s="40">
        <f t="shared" si="0"/>
        <v>0</v>
      </c>
      <c r="H49" s="41"/>
      <c r="I49" s="41" t="str">
        <f>IF(J49="","",VLOOKUP(J49,ﾏｽﾀｰ!$A$3:$P$553,6))</f>
        <v/>
      </c>
      <c r="J49" s="41" t="str">
        <f t="shared" si="2"/>
        <v/>
      </c>
      <c r="K49" s="42" t="str">
        <f>IF(J49="","",VLOOKUP(J49,ﾏｽﾀｰ!$A$3:$P$553,7))</f>
        <v/>
      </c>
      <c r="L49" s="42" t="str">
        <f>IF(J49="","",VLOOKUP(J49,ﾏｽﾀｰ!$A$3:$P$553,11))</f>
        <v/>
      </c>
      <c r="M49" s="41" t="str">
        <f>IF(J49="","",VLOOKUP(J49,ﾏｽﾀｰ!$A$3:$P$553,13))</f>
        <v/>
      </c>
      <c r="N49" s="41" t="str">
        <f>IF(J49="","",VLOOKUP(J49,ﾏｽﾀｰ!$A$3:$P$553,16))</f>
        <v/>
      </c>
      <c r="O49" s="43" t="str">
        <f>IF(J49="","",IF(VLOOKUP(J49,ﾏｽﾀｰ!$A$3:$Q$553,17)="","",VLOOKUP(J49,ﾏｽﾀｰ!$A$3:$Q$553,17)))</f>
        <v/>
      </c>
    </row>
    <row r="50" spans="1:15" s="12" customFormat="1" ht="18" customHeight="1" x14ac:dyDescent="0.15">
      <c r="A50" s="35" t="str">
        <f>ﾏｽﾀｰ!A47</f>
        <v>0132</v>
      </c>
      <c r="B50" s="36" t="str">
        <f>IF(ﾏｽﾀｰ!I47=1,"",ﾏｽﾀｰ!D47)</f>
        <v>東京都</v>
      </c>
      <c r="C50" s="36" t="str">
        <f>IF(B50=$H$6,COUNTIF($B$6:B50,$H$6),"")</f>
        <v/>
      </c>
      <c r="D50" s="37" t="s">
        <v>435</v>
      </c>
      <c r="E50" s="40">
        <f t="shared" si="0"/>
        <v>0</v>
      </c>
      <c r="H50" s="41"/>
      <c r="I50" s="41" t="str">
        <f>IF(J50="","",VLOOKUP(J50,ﾏｽﾀｰ!$A$3:$P$553,6))</f>
        <v/>
      </c>
      <c r="J50" s="41" t="str">
        <f t="shared" si="2"/>
        <v/>
      </c>
      <c r="K50" s="42" t="str">
        <f>IF(J50="","",VLOOKUP(J50,ﾏｽﾀｰ!$A$3:$P$553,7))</f>
        <v/>
      </c>
      <c r="L50" s="42" t="str">
        <f>IF(J50="","",VLOOKUP(J50,ﾏｽﾀｰ!$A$3:$P$553,11))</f>
        <v/>
      </c>
      <c r="M50" s="41" t="str">
        <f>IF(J50="","",VLOOKUP(J50,ﾏｽﾀｰ!$A$3:$P$553,13))</f>
        <v/>
      </c>
      <c r="N50" s="41" t="str">
        <f>IF(J50="","",VLOOKUP(J50,ﾏｽﾀｰ!$A$3:$P$553,16))</f>
        <v/>
      </c>
      <c r="O50" s="43" t="str">
        <f>IF(J50="","",IF(VLOOKUP(J50,ﾏｽﾀｰ!$A$3:$Q$553,17)="","",VLOOKUP(J50,ﾏｽﾀｰ!$A$3:$Q$553,17)))</f>
        <v/>
      </c>
    </row>
    <row r="51" spans="1:15" s="12" customFormat="1" ht="18" customHeight="1" x14ac:dyDescent="0.15">
      <c r="A51" s="35" t="str">
        <f>ﾏｽﾀｰ!A48</f>
        <v>0137</v>
      </c>
      <c r="B51" s="36" t="str">
        <f>IF(ﾏｽﾀｰ!I48=1,"",ﾏｽﾀｰ!D48)</f>
        <v>東京都</v>
      </c>
      <c r="C51" s="36" t="str">
        <f>IF(B51=$H$6,COUNTIF($B$6:B51,$H$6),"")</f>
        <v/>
      </c>
      <c r="D51" s="37" t="s">
        <v>438</v>
      </c>
      <c r="E51" s="40">
        <f t="shared" si="0"/>
        <v>0</v>
      </c>
      <c r="H51" s="41"/>
      <c r="I51" s="41" t="str">
        <f>IF(J51="","",VLOOKUP(J51,ﾏｽﾀｰ!$A$3:$P$553,6))</f>
        <v/>
      </c>
      <c r="J51" s="41" t="str">
        <f t="shared" si="2"/>
        <v/>
      </c>
      <c r="K51" s="42" t="str">
        <f>IF(J51="","",VLOOKUP(J51,ﾏｽﾀｰ!$A$3:$P$553,7))</f>
        <v/>
      </c>
      <c r="L51" s="42" t="str">
        <f>IF(J51="","",VLOOKUP(J51,ﾏｽﾀｰ!$A$3:$P$553,11))</f>
        <v/>
      </c>
      <c r="M51" s="41" t="str">
        <f>IF(J51="","",VLOOKUP(J51,ﾏｽﾀｰ!$A$3:$P$553,13))</f>
        <v/>
      </c>
      <c r="N51" s="41" t="str">
        <f>IF(J51="","",VLOOKUP(J51,ﾏｽﾀｰ!$A$3:$P$553,16))</f>
        <v/>
      </c>
      <c r="O51" s="43" t="str">
        <f>IF(J51="","",IF(VLOOKUP(J51,ﾏｽﾀｰ!$A$3:$Q$553,17)="","",VLOOKUP(J51,ﾏｽﾀｰ!$A$3:$Q$553,17)))</f>
        <v/>
      </c>
    </row>
    <row r="52" spans="1:15" s="12" customFormat="1" ht="18" customHeight="1" x14ac:dyDescent="0.15">
      <c r="A52" s="35" t="str">
        <f>ﾏｽﾀｰ!A49</f>
        <v>0138</v>
      </c>
      <c r="B52" s="36" t="str">
        <f>IF(ﾏｽﾀｰ!I49=1,"",ﾏｽﾀｰ!D49)</f>
        <v>東京都</v>
      </c>
      <c r="C52" s="36" t="str">
        <f>IF(B52=$H$6,COUNTIF($B$6:B52,$H$6),"")</f>
        <v/>
      </c>
      <c r="D52" s="37" t="s">
        <v>259</v>
      </c>
      <c r="E52" s="40">
        <f t="shared" si="0"/>
        <v>0</v>
      </c>
      <c r="H52" s="41"/>
      <c r="I52" s="41" t="str">
        <f>IF(J52="","",VLOOKUP(J52,ﾏｽﾀｰ!$A$3:$P$553,6))</f>
        <v/>
      </c>
      <c r="J52" s="41" t="str">
        <f t="shared" si="2"/>
        <v/>
      </c>
      <c r="K52" s="42" t="str">
        <f>IF(J52="","",VLOOKUP(J52,ﾏｽﾀｰ!$A$3:$P$553,7))</f>
        <v/>
      </c>
      <c r="L52" s="42" t="str">
        <f>IF(J52="","",VLOOKUP(J52,ﾏｽﾀｰ!$A$3:$P$553,11))</f>
        <v/>
      </c>
      <c r="M52" s="41" t="str">
        <f>IF(J52="","",VLOOKUP(J52,ﾏｽﾀｰ!$A$3:$P$553,13))</f>
        <v/>
      </c>
      <c r="N52" s="41" t="str">
        <f>IF(J52="","",VLOOKUP(J52,ﾏｽﾀｰ!$A$3:$P$553,16))</f>
        <v/>
      </c>
      <c r="O52" s="43" t="str">
        <f>IF(J52="","",IF(VLOOKUP(J52,ﾏｽﾀｰ!$A$3:$Q$553,17)="","",VLOOKUP(J52,ﾏｽﾀｰ!$A$3:$Q$553,17)))</f>
        <v/>
      </c>
    </row>
    <row r="53" spans="1:15" s="12" customFormat="1" ht="18" customHeight="1" x14ac:dyDescent="0.15">
      <c r="A53" s="35" t="str">
        <f>ﾏｽﾀｰ!A50</f>
        <v>0139</v>
      </c>
      <c r="B53" s="36" t="str">
        <f>IF(ﾏｽﾀｰ!I50=1,"",ﾏｽﾀｰ!D50)</f>
        <v>山形県</v>
      </c>
      <c r="C53" s="36" t="str">
        <f>IF(B53=$H$6,COUNTIF($B$6:B53,$H$6),"")</f>
        <v/>
      </c>
      <c r="D53" s="37" t="s">
        <v>613</v>
      </c>
      <c r="E53" s="40">
        <f t="shared" si="0"/>
        <v>0</v>
      </c>
      <c r="H53" s="41"/>
      <c r="I53" s="41" t="str">
        <f>IF(J53="","",VLOOKUP(J53,ﾏｽﾀｰ!$A$3:$P$553,6))</f>
        <v/>
      </c>
      <c r="J53" s="41" t="str">
        <f t="shared" si="2"/>
        <v/>
      </c>
      <c r="K53" s="42" t="str">
        <f>IF(J53="","",VLOOKUP(J53,ﾏｽﾀｰ!$A$3:$P$553,7))</f>
        <v/>
      </c>
      <c r="L53" s="42" t="str">
        <f>IF(J53="","",VLOOKUP(J53,ﾏｽﾀｰ!$A$3:$P$553,11))</f>
        <v/>
      </c>
      <c r="M53" s="41" t="str">
        <f>IF(J53="","",VLOOKUP(J53,ﾏｽﾀｰ!$A$3:$P$553,13))</f>
        <v/>
      </c>
      <c r="N53" s="41" t="str">
        <f>IF(J53="","",VLOOKUP(J53,ﾏｽﾀｰ!$A$3:$P$553,16))</f>
        <v/>
      </c>
      <c r="O53" s="43" t="str">
        <f>IF(J53="","",IF(VLOOKUP(J53,ﾏｽﾀｰ!$A$3:$Q$553,17)="","",VLOOKUP(J53,ﾏｽﾀｰ!$A$3:$Q$553,17)))</f>
        <v/>
      </c>
    </row>
    <row r="54" spans="1:15" s="12" customFormat="1" ht="18" customHeight="1" x14ac:dyDescent="0.15">
      <c r="A54" s="35" t="str">
        <f>ﾏｽﾀｰ!A51</f>
        <v>0140</v>
      </c>
      <c r="B54" s="36" t="str">
        <f>IF(ﾏｽﾀｰ!I51=1,"",ﾏｽﾀｰ!D51)</f>
        <v>東京都</v>
      </c>
      <c r="C54" s="36" t="str">
        <f>IF(B54=$H$6,COUNTIF($B$6:B54,$H$6),"")</f>
        <v/>
      </c>
      <c r="D54" s="36"/>
      <c r="E54" s="40">
        <f t="shared" si="0"/>
        <v>0</v>
      </c>
      <c r="H54" s="41"/>
      <c r="I54" s="41" t="str">
        <f>IF(J54="","",VLOOKUP(J54,ﾏｽﾀｰ!$A$3:$P$553,6))</f>
        <v/>
      </c>
      <c r="J54" s="41" t="str">
        <f t="shared" si="2"/>
        <v/>
      </c>
      <c r="K54" s="42" t="str">
        <f>IF(J54="","",VLOOKUP(J54,ﾏｽﾀｰ!$A$3:$P$553,7))</f>
        <v/>
      </c>
      <c r="L54" s="42" t="str">
        <f>IF(J54="","",VLOOKUP(J54,ﾏｽﾀｰ!$A$3:$P$553,11))</f>
        <v/>
      </c>
      <c r="M54" s="41" t="str">
        <f>IF(J54="","",VLOOKUP(J54,ﾏｽﾀｰ!$A$3:$P$553,13))</f>
        <v/>
      </c>
      <c r="N54" s="41" t="str">
        <f>IF(J54="","",VLOOKUP(J54,ﾏｽﾀｰ!$A$3:$P$553,16))</f>
        <v/>
      </c>
      <c r="O54" s="43" t="str">
        <f>IF(J54="","",IF(VLOOKUP(J54,ﾏｽﾀｰ!$A$3:$Q$553,17)="","",VLOOKUP(J54,ﾏｽﾀｰ!$A$3:$Q$553,17)))</f>
        <v/>
      </c>
    </row>
    <row r="55" spans="1:15" s="12" customFormat="1" ht="18" customHeight="1" x14ac:dyDescent="0.15">
      <c r="A55" s="35" t="str">
        <f>ﾏｽﾀｰ!A52</f>
        <v>0143</v>
      </c>
      <c r="B55" s="36" t="str">
        <f>IF(ﾏｽﾀｰ!I52=1,"",ﾏｽﾀｰ!D52)</f>
        <v>東京都</v>
      </c>
      <c r="C55" s="36" t="str">
        <f>IF(B55=$H$6,COUNTIF($B$6:B55,$H$6),"")</f>
        <v/>
      </c>
      <c r="D55" s="36"/>
      <c r="E55" s="40">
        <f t="shared" si="0"/>
        <v>0</v>
      </c>
      <c r="H55" s="41"/>
      <c r="I55" s="41" t="str">
        <f>IF(J55="","",VLOOKUP(J55,ﾏｽﾀｰ!$A$3:$P$553,6))</f>
        <v/>
      </c>
      <c r="J55" s="41" t="str">
        <f t="shared" si="2"/>
        <v/>
      </c>
      <c r="K55" s="42" t="str">
        <f>IF(J55="","",VLOOKUP(J55,ﾏｽﾀｰ!$A$3:$P$553,7))</f>
        <v/>
      </c>
      <c r="L55" s="42" t="str">
        <f>IF(J55="","",VLOOKUP(J55,ﾏｽﾀｰ!$A$3:$P$553,11))</f>
        <v/>
      </c>
      <c r="M55" s="41" t="str">
        <f>IF(J55="","",VLOOKUP(J55,ﾏｽﾀｰ!$A$3:$P$553,13))</f>
        <v/>
      </c>
      <c r="N55" s="41" t="str">
        <f>IF(J55="","",VLOOKUP(J55,ﾏｽﾀｰ!$A$3:$P$553,16))</f>
        <v/>
      </c>
      <c r="O55" s="43" t="str">
        <f>IF(J55="","",IF(VLOOKUP(J55,ﾏｽﾀｰ!$A$3:$Q$553,17)="","",VLOOKUP(J55,ﾏｽﾀｰ!$A$3:$Q$553,17)))</f>
        <v/>
      </c>
    </row>
    <row r="56" spans="1:15" s="12" customFormat="1" ht="18" customHeight="1" x14ac:dyDescent="0.15">
      <c r="A56" s="35" t="str">
        <f>ﾏｽﾀｰ!A53</f>
        <v>0144</v>
      </c>
      <c r="B56" s="36" t="str">
        <f>IF(ﾏｽﾀｰ!I53=1,"",ﾏｽﾀｰ!D53)</f>
        <v>福島県</v>
      </c>
      <c r="C56" s="36" t="str">
        <f>IF(B56=$H$6,COUNTIF($B$6:B56,$H$6),"")</f>
        <v/>
      </c>
      <c r="D56" s="36"/>
      <c r="E56" s="40">
        <f t="shared" si="0"/>
        <v>0</v>
      </c>
      <c r="H56" s="41"/>
      <c r="I56" s="41" t="str">
        <f>IF(J56="","",VLOOKUP(J56,ﾏｽﾀｰ!$A$3:$P$553,6))</f>
        <v/>
      </c>
      <c r="J56" s="41" t="str">
        <f t="shared" si="2"/>
        <v/>
      </c>
      <c r="K56" s="42" t="str">
        <f>IF(J56="","",VLOOKUP(J56,ﾏｽﾀｰ!$A$3:$P$553,7))</f>
        <v/>
      </c>
      <c r="L56" s="42" t="str">
        <f>IF(J56="","",VLOOKUP(J56,ﾏｽﾀｰ!$A$3:$P$553,11))</f>
        <v/>
      </c>
      <c r="M56" s="41" t="str">
        <f>IF(J56="","",VLOOKUP(J56,ﾏｽﾀｰ!$A$3:$P$553,13))</f>
        <v/>
      </c>
      <c r="N56" s="41" t="str">
        <f>IF(J56="","",VLOOKUP(J56,ﾏｽﾀｰ!$A$3:$P$553,16))</f>
        <v/>
      </c>
      <c r="O56" s="43" t="str">
        <f>IF(J56="","",IF(VLOOKUP(J56,ﾏｽﾀｰ!$A$3:$Q$553,17)="","",VLOOKUP(J56,ﾏｽﾀｰ!$A$3:$Q$553,17)))</f>
        <v/>
      </c>
    </row>
    <row r="57" spans="1:15" s="12" customFormat="1" ht="18" customHeight="1" x14ac:dyDescent="0.15">
      <c r="A57" s="35" t="str">
        <f>ﾏｽﾀｰ!A54</f>
        <v>0145</v>
      </c>
      <c r="B57" s="36" t="str">
        <f>IF(ﾏｽﾀｰ!I54=1,"",ﾏｽﾀｰ!D54)</f>
        <v>福島県</v>
      </c>
      <c r="C57" s="36" t="str">
        <f>IF(B57=$H$6,COUNTIF($B$6:B57,$H$6),"")</f>
        <v/>
      </c>
      <c r="D57" s="36"/>
      <c r="E57" s="40">
        <f t="shared" si="0"/>
        <v>0</v>
      </c>
      <c r="H57" s="41"/>
      <c r="I57" s="41" t="str">
        <f>IF(J57="","",VLOOKUP(J57,ﾏｽﾀｰ!$A$3:$P$553,6))</f>
        <v/>
      </c>
      <c r="J57" s="41" t="str">
        <f t="shared" si="2"/>
        <v/>
      </c>
      <c r="K57" s="42" t="str">
        <f>IF(J57="","",VLOOKUP(J57,ﾏｽﾀｰ!$A$3:$P$553,7))</f>
        <v/>
      </c>
      <c r="L57" s="42" t="str">
        <f>IF(J57="","",VLOOKUP(J57,ﾏｽﾀｰ!$A$3:$P$553,11))</f>
        <v/>
      </c>
      <c r="M57" s="41" t="str">
        <f>IF(J57="","",VLOOKUP(J57,ﾏｽﾀｰ!$A$3:$P$553,13))</f>
        <v/>
      </c>
      <c r="N57" s="41" t="str">
        <f>IF(J57="","",VLOOKUP(J57,ﾏｽﾀｰ!$A$3:$P$553,16))</f>
        <v/>
      </c>
      <c r="O57" s="43" t="str">
        <f>IF(J57="","",IF(VLOOKUP(J57,ﾏｽﾀｰ!$A$3:$Q$553,17)="","",VLOOKUP(J57,ﾏｽﾀｰ!$A$3:$Q$553,17)))</f>
        <v/>
      </c>
    </row>
    <row r="58" spans="1:15" s="12" customFormat="1" ht="18" customHeight="1" x14ac:dyDescent="0.15">
      <c r="A58" s="35" t="str">
        <f>ﾏｽﾀｰ!A55</f>
        <v>0149</v>
      </c>
      <c r="B58" s="36" t="str">
        <f>IF(ﾏｽﾀｰ!I55=1,"",ﾏｽﾀｰ!D55)</f>
        <v>東京都</v>
      </c>
      <c r="C58" s="36" t="str">
        <f>IF(B58=$H$6,COUNTIF($B$6:B58,$H$6),"")</f>
        <v/>
      </c>
      <c r="D58" s="36"/>
      <c r="E58" s="40">
        <f t="shared" si="0"/>
        <v>0</v>
      </c>
      <c r="H58" s="41"/>
      <c r="I58" s="41" t="str">
        <f>IF(J58="","",VLOOKUP(J58,ﾏｽﾀｰ!$A$3:$P$553,6))</f>
        <v/>
      </c>
      <c r="J58" s="41" t="str">
        <f t="shared" si="2"/>
        <v/>
      </c>
      <c r="K58" s="42" t="str">
        <f>IF(J58="","",VLOOKUP(J58,ﾏｽﾀｰ!$A$3:$P$553,7))</f>
        <v/>
      </c>
      <c r="L58" s="42" t="str">
        <f>IF(J58="","",VLOOKUP(J58,ﾏｽﾀｰ!$A$3:$P$553,11))</f>
        <v/>
      </c>
      <c r="M58" s="41" t="str">
        <f>IF(J58="","",VLOOKUP(J58,ﾏｽﾀｰ!$A$3:$P$553,13))</f>
        <v/>
      </c>
      <c r="N58" s="41" t="str">
        <f>IF(J58="","",VLOOKUP(J58,ﾏｽﾀｰ!$A$3:$P$553,16))</f>
        <v/>
      </c>
      <c r="O58" s="43" t="str">
        <f>IF(J58="","",IF(VLOOKUP(J58,ﾏｽﾀｰ!$A$3:$Q$553,17)="","",VLOOKUP(J58,ﾏｽﾀｰ!$A$3:$Q$553,17)))</f>
        <v/>
      </c>
    </row>
    <row r="59" spans="1:15" s="12" customFormat="1" ht="18" customHeight="1" x14ac:dyDescent="0.15">
      <c r="A59" s="35" t="str">
        <f>ﾏｽﾀｰ!A56</f>
        <v>0150</v>
      </c>
      <c r="B59" s="36" t="str">
        <f>IF(ﾏｽﾀｰ!I56=1,"",ﾏｽﾀｰ!D56)</f>
        <v>東京都</v>
      </c>
      <c r="C59" s="36" t="str">
        <f>IF(B59=$H$6,COUNTIF($B$6:B59,$H$6),"")</f>
        <v/>
      </c>
      <c r="D59" s="36"/>
      <c r="E59" s="40">
        <f t="shared" si="0"/>
        <v>0</v>
      </c>
      <c r="H59" s="41"/>
      <c r="I59" s="41" t="str">
        <f>IF(J59="","",VLOOKUP(J59,ﾏｽﾀｰ!$A$3:$P$553,6))</f>
        <v/>
      </c>
      <c r="J59" s="41" t="str">
        <f t="shared" si="2"/>
        <v/>
      </c>
      <c r="K59" s="42" t="str">
        <f>IF(J59="","",VLOOKUP(J59,ﾏｽﾀｰ!$A$3:$P$553,7))</f>
        <v/>
      </c>
      <c r="L59" s="42" t="str">
        <f>IF(J59="","",VLOOKUP(J59,ﾏｽﾀｰ!$A$3:$P$553,11))</f>
        <v/>
      </c>
      <c r="M59" s="41" t="str">
        <f>IF(J59="","",VLOOKUP(J59,ﾏｽﾀｰ!$A$3:$P$553,13))</f>
        <v/>
      </c>
      <c r="N59" s="41" t="str">
        <f>IF(J59="","",VLOOKUP(J59,ﾏｽﾀｰ!$A$3:$P$553,16))</f>
        <v/>
      </c>
      <c r="O59" s="43" t="str">
        <f>IF(J59="","",IF(VLOOKUP(J59,ﾏｽﾀｰ!$A$3:$Q$553,17)="","",VLOOKUP(J59,ﾏｽﾀｰ!$A$3:$Q$553,17)))</f>
        <v/>
      </c>
    </row>
    <row r="60" spans="1:15" s="12" customFormat="1" ht="18" customHeight="1" x14ac:dyDescent="0.15">
      <c r="A60" s="35" t="str">
        <f>ﾏｽﾀｰ!A57</f>
        <v>0151</v>
      </c>
      <c r="B60" s="36" t="str">
        <f>IF(ﾏｽﾀｰ!I57=1,"",ﾏｽﾀｰ!D57)</f>
        <v/>
      </c>
      <c r="C60" s="36" t="str">
        <f>IF(B60=$H$6,COUNTIF($B$6:B60,$H$6),"")</f>
        <v/>
      </c>
      <c r="D60" s="36"/>
      <c r="E60" s="40">
        <f t="shared" si="0"/>
        <v>0</v>
      </c>
      <c r="H60" s="41"/>
      <c r="I60" s="41" t="str">
        <f>IF(J60="","",VLOOKUP(J60,ﾏｽﾀｰ!$A$3:$P$553,6))</f>
        <v/>
      </c>
      <c r="J60" s="41" t="str">
        <f t="shared" si="2"/>
        <v/>
      </c>
      <c r="K60" s="42" t="str">
        <f>IF(J60="","",VLOOKUP(J60,ﾏｽﾀｰ!$A$3:$P$553,7))</f>
        <v/>
      </c>
      <c r="L60" s="42" t="str">
        <f>IF(J60="","",VLOOKUP(J60,ﾏｽﾀｰ!$A$3:$P$553,11))</f>
        <v/>
      </c>
      <c r="M60" s="41" t="str">
        <f>IF(J60="","",VLOOKUP(J60,ﾏｽﾀｰ!$A$3:$P$553,13))</f>
        <v/>
      </c>
      <c r="N60" s="41" t="str">
        <f>IF(J60="","",VLOOKUP(J60,ﾏｽﾀｰ!$A$3:$P$553,16))</f>
        <v/>
      </c>
      <c r="O60" s="43" t="str">
        <f>IF(J60="","",IF(VLOOKUP(J60,ﾏｽﾀｰ!$A$3:$Q$553,17)="","",VLOOKUP(J60,ﾏｽﾀｰ!$A$3:$Q$553,17)))</f>
        <v/>
      </c>
    </row>
    <row r="61" spans="1:15" s="12" customFormat="1" ht="18" customHeight="1" x14ac:dyDescent="0.15">
      <c r="A61" s="35" t="str">
        <f>ﾏｽﾀｰ!A58</f>
        <v>0152</v>
      </c>
      <c r="B61" s="36" t="str">
        <f>IF(ﾏｽﾀｰ!I58=1,"",ﾏｽﾀｰ!D58)</f>
        <v>群馬県</v>
      </c>
      <c r="C61" s="36" t="str">
        <f>IF(B61=$H$6,COUNTIF($B$6:B61,$H$6),"")</f>
        <v/>
      </c>
      <c r="D61" s="36"/>
      <c r="E61" s="40">
        <f t="shared" si="0"/>
        <v>0</v>
      </c>
      <c r="H61" s="41"/>
      <c r="I61" s="41" t="str">
        <f>IF(J61="","",VLOOKUP(J61,ﾏｽﾀｰ!$A$3:$P$553,6))</f>
        <v/>
      </c>
      <c r="J61" s="41" t="str">
        <f t="shared" si="2"/>
        <v/>
      </c>
      <c r="K61" s="42" t="str">
        <f>IF(J61="","",VLOOKUP(J61,ﾏｽﾀｰ!$A$3:$P$553,7))</f>
        <v/>
      </c>
      <c r="L61" s="42" t="str">
        <f>IF(J61="","",VLOOKUP(J61,ﾏｽﾀｰ!$A$3:$P$553,11))</f>
        <v/>
      </c>
      <c r="M61" s="41" t="str">
        <f>IF(J61="","",VLOOKUP(J61,ﾏｽﾀｰ!$A$3:$P$553,13))</f>
        <v/>
      </c>
      <c r="N61" s="41" t="str">
        <f>IF(J61="","",VLOOKUP(J61,ﾏｽﾀｰ!$A$3:$P$553,16))</f>
        <v/>
      </c>
      <c r="O61" s="43" t="str">
        <f>IF(J61="","",IF(VLOOKUP(J61,ﾏｽﾀｰ!$A$3:$Q$553,17)="","",VLOOKUP(J61,ﾏｽﾀｰ!$A$3:$Q$553,17)))</f>
        <v/>
      </c>
    </row>
    <row r="62" spans="1:15" s="12" customFormat="1" ht="18" customHeight="1" x14ac:dyDescent="0.15">
      <c r="A62" s="35" t="str">
        <f>ﾏｽﾀｰ!A59</f>
        <v>0153</v>
      </c>
      <c r="B62" s="36" t="str">
        <f>IF(ﾏｽﾀｰ!I59=1,"",ﾏｽﾀｰ!D59)</f>
        <v>千葉県</v>
      </c>
      <c r="C62" s="36" t="str">
        <f>IF(B62=$H$6,COUNTIF($B$6:B62,$H$6),"")</f>
        <v/>
      </c>
      <c r="D62" s="36"/>
      <c r="E62" s="40">
        <f t="shared" si="0"/>
        <v>0</v>
      </c>
      <c r="H62" s="41"/>
      <c r="I62" s="41" t="str">
        <f>IF(J62="","",VLOOKUP(J62,ﾏｽﾀｰ!$A$3:$P$553,6))</f>
        <v/>
      </c>
      <c r="J62" s="41" t="str">
        <f t="shared" si="2"/>
        <v/>
      </c>
      <c r="K62" s="42" t="str">
        <f>IF(J62="","",VLOOKUP(J62,ﾏｽﾀｰ!$A$3:$P$553,7))</f>
        <v/>
      </c>
      <c r="L62" s="42" t="str">
        <f>IF(J62="","",VLOOKUP(J62,ﾏｽﾀｰ!$A$3:$P$553,11))</f>
        <v/>
      </c>
      <c r="M62" s="41" t="str">
        <f>IF(J62="","",VLOOKUP(J62,ﾏｽﾀｰ!$A$3:$P$553,13))</f>
        <v/>
      </c>
      <c r="N62" s="41" t="str">
        <f>IF(J62="","",VLOOKUP(J62,ﾏｽﾀｰ!$A$3:$P$553,16))</f>
        <v/>
      </c>
      <c r="O62" s="43" t="str">
        <f>IF(J62="","",IF(VLOOKUP(J62,ﾏｽﾀｰ!$A$3:$Q$553,17)="","",VLOOKUP(J62,ﾏｽﾀｰ!$A$3:$Q$553,17)))</f>
        <v/>
      </c>
    </row>
    <row r="63" spans="1:15" s="12" customFormat="1" ht="18" customHeight="1" x14ac:dyDescent="0.15">
      <c r="A63" s="35" t="str">
        <f>ﾏｽﾀｰ!A60</f>
        <v>0155</v>
      </c>
      <c r="B63" s="36" t="str">
        <f>IF(ﾏｽﾀｰ!I60=1,"",ﾏｽﾀｰ!D60)</f>
        <v>新潟県</v>
      </c>
      <c r="C63" s="36" t="str">
        <f>IF(B63=$H$6,COUNTIF($B$6:B63,$H$6),"")</f>
        <v/>
      </c>
      <c r="D63" s="36"/>
      <c r="E63" s="40">
        <f t="shared" si="0"/>
        <v>0</v>
      </c>
      <c r="H63" s="41"/>
      <c r="I63" s="41" t="str">
        <f>IF(J63="","",VLOOKUP(J63,ﾏｽﾀｰ!$A$3:$P$553,6))</f>
        <v/>
      </c>
      <c r="J63" s="41" t="str">
        <f t="shared" si="2"/>
        <v/>
      </c>
      <c r="K63" s="42" t="str">
        <f>IF(J63="","",VLOOKUP(J63,ﾏｽﾀｰ!$A$3:$P$553,7))</f>
        <v/>
      </c>
      <c r="L63" s="42" t="str">
        <f>IF(J63="","",VLOOKUP(J63,ﾏｽﾀｰ!$A$3:$P$553,11))</f>
        <v/>
      </c>
      <c r="M63" s="41" t="str">
        <f>IF(J63="","",VLOOKUP(J63,ﾏｽﾀｰ!$A$3:$P$553,13))</f>
        <v/>
      </c>
      <c r="N63" s="41" t="str">
        <f>IF(J63="","",VLOOKUP(J63,ﾏｽﾀｰ!$A$3:$P$553,16))</f>
        <v/>
      </c>
      <c r="O63" s="43" t="str">
        <f>IF(J63="","",IF(VLOOKUP(J63,ﾏｽﾀｰ!$A$3:$Q$553,17)="","",VLOOKUP(J63,ﾏｽﾀｰ!$A$3:$Q$553,17)))</f>
        <v/>
      </c>
    </row>
    <row r="64" spans="1:15" s="12" customFormat="1" ht="18" customHeight="1" x14ac:dyDescent="0.15">
      <c r="A64" s="35" t="str">
        <f>ﾏｽﾀｰ!A61</f>
        <v>0156</v>
      </c>
      <c r="B64" s="36" t="str">
        <f>IF(ﾏｽﾀｰ!I61=1,"",ﾏｽﾀｰ!D61)</f>
        <v>大阪府</v>
      </c>
      <c r="C64" s="36" t="str">
        <f>IF(B64=$H$6,COUNTIF($B$6:B64,$H$6),"")</f>
        <v/>
      </c>
      <c r="D64" s="36"/>
      <c r="E64" s="40">
        <f t="shared" si="0"/>
        <v>0</v>
      </c>
      <c r="H64" s="41"/>
      <c r="I64" s="41" t="str">
        <f>IF(J64="","",VLOOKUP(J64,ﾏｽﾀｰ!$A$3:$P$553,6))</f>
        <v/>
      </c>
      <c r="J64" s="41" t="str">
        <f t="shared" si="2"/>
        <v/>
      </c>
      <c r="K64" s="42" t="str">
        <f>IF(J64="","",VLOOKUP(J64,ﾏｽﾀｰ!$A$3:$P$553,7))</f>
        <v/>
      </c>
      <c r="L64" s="42" t="str">
        <f>IF(J64="","",VLOOKUP(J64,ﾏｽﾀｰ!$A$3:$P$553,11))</f>
        <v/>
      </c>
      <c r="M64" s="41" t="str">
        <f>IF(J64="","",VLOOKUP(J64,ﾏｽﾀｰ!$A$3:$P$553,13))</f>
        <v/>
      </c>
      <c r="N64" s="41" t="str">
        <f>IF(J64="","",VLOOKUP(J64,ﾏｽﾀｰ!$A$3:$P$553,16))</f>
        <v/>
      </c>
      <c r="O64" s="43" t="str">
        <f>IF(J64="","",IF(VLOOKUP(J64,ﾏｽﾀｰ!$A$3:$Q$553,17)="","",VLOOKUP(J64,ﾏｽﾀｰ!$A$3:$Q$553,17)))</f>
        <v/>
      </c>
    </row>
    <row r="65" spans="1:15" s="12" customFormat="1" ht="18" customHeight="1" x14ac:dyDescent="0.15">
      <c r="A65" s="35" t="str">
        <f>ﾏｽﾀｰ!A62</f>
        <v>0157</v>
      </c>
      <c r="B65" s="36" t="str">
        <f>IF(ﾏｽﾀｰ!I62=1,"",ﾏｽﾀｰ!D62)</f>
        <v>北海道</v>
      </c>
      <c r="C65" s="36" t="str">
        <f>IF(B65=$H$6,COUNTIF($B$6:B65,$H$6),"")</f>
        <v/>
      </c>
      <c r="D65" s="36"/>
      <c r="E65" s="40">
        <f t="shared" si="0"/>
        <v>0</v>
      </c>
      <c r="H65" s="41"/>
      <c r="I65" s="41" t="str">
        <f>IF(J65="","",VLOOKUP(J65,ﾏｽﾀｰ!$A$3:$P$553,6))</f>
        <v/>
      </c>
      <c r="J65" s="41" t="str">
        <f t="shared" si="2"/>
        <v/>
      </c>
      <c r="K65" s="42" t="str">
        <f>IF(J65="","",VLOOKUP(J65,ﾏｽﾀｰ!$A$3:$P$553,7))</f>
        <v/>
      </c>
      <c r="L65" s="42" t="str">
        <f>IF(J65="","",VLOOKUP(J65,ﾏｽﾀｰ!$A$3:$P$553,11))</f>
        <v/>
      </c>
      <c r="M65" s="41" t="str">
        <f>IF(J65="","",VLOOKUP(J65,ﾏｽﾀｰ!$A$3:$P$553,13))</f>
        <v/>
      </c>
      <c r="N65" s="41" t="str">
        <f>IF(J65="","",VLOOKUP(J65,ﾏｽﾀｰ!$A$3:$P$553,16))</f>
        <v/>
      </c>
      <c r="O65" s="43" t="str">
        <f>IF(J65="","",IF(VLOOKUP(J65,ﾏｽﾀｰ!$A$3:$Q$553,17)="","",VLOOKUP(J65,ﾏｽﾀｰ!$A$3:$Q$553,17)))</f>
        <v/>
      </c>
    </row>
    <row r="66" spans="1:15" s="12" customFormat="1" ht="18" customHeight="1" x14ac:dyDescent="0.15">
      <c r="A66" s="35" t="str">
        <f>ﾏｽﾀｰ!A63</f>
        <v>0160</v>
      </c>
      <c r="B66" s="36" t="str">
        <f>IF(ﾏｽﾀｰ!I63=1,"",ﾏｽﾀｰ!D63)</f>
        <v/>
      </c>
      <c r="C66" s="36" t="str">
        <f>IF(B66=$H$6,COUNTIF($B$6:B66,$H$6),"")</f>
        <v/>
      </c>
      <c r="D66" s="36"/>
      <c r="E66" s="40">
        <f t="shared" si="0"/>
        <v>0</v>
      </c>
      <c r="H66" s="41"/>
      <c r="I66" s="41" t="str">
        <f>IF(J66="","",VLOOKUP(J66,ﾏｽﾀｰ!$A$3:$P$553,6))</f>
        <v/>
      </c>
      <c r="J66" s="41" t="str">
        <f t="shared" si="2"/>
        <v/>
      </c>
      <c r="K66" s="42" t="str">
        <f>IF(J66="","",VLOOKUP(J66,ﾏｽﾀｰ!$A$3:$P$553,7))</f>
        <v/>
      </c>
      <c r="L66" s="42" t="str">
        <f>IF(J66="","",VLOOKUP(J66,ﾏｽﾀｰ!$A$3:$P$553,11))</f>
        <v/>
      </c>
      <c r="M66" s="41" t="str">
        <f>IF(J66="","",VLOOKUP(J66,ﾏｽﾀｰ!$A$3:$P$553,13))</f>
        <v/>
      </c>
      <c r="N66" s="41" t="str">
        <f>IF(J66="","",VLOOKUP(J66,ﾏｽﾀｰ!$A$3:$P$553,16))</f>
        <v/>
      </c>
      <c r="O66" s="43" t="str">
        <f>IF(J66="","",IF(VLOOKUP(J66,ﾏｽﾀｰ!$A$3:$Q$553,17)="","",VLOOKUP(J66,ﾏｽﾀｰ!$A$3:$Q$553,17)))</f>
        <v/>
      </c>
    </row>
    <row r="67" spans="1:15" s="12" customFormat="1" ht="18" customHeight="1" x14ac:dyDescent="0.15">
      <c r="A67" s="35" t="str">
        <f>ﾏｽﾀｰ!A64</f>
        <v>0162</v>
      </c>
      <c r="B67" s="36" t="str">
        <f>IF(ﾏｽﾀｰ!I64=1,"",ﾏｽﾀｰ!D64)</f>
        <v>愛知県</v>
      </c>
      <c r="C67" s="36" t="str">
        <f>IF(B67=$H$6,COUNTIF($B$6:B67,$H$6),"")</f>
        <v/>
      </c>
      <c r="D67" s="36"/>
      <c r="E67" s="40">
        <f t="shared" si="0"/>
        <v>0</v>
      </c>
      <c r="H67" s="41"/>
      <c r="I67" s="41" t="str">
        <f>IF(J67="","",VLOOKUP(J67,ﾏｽﾀｰ!$A$3:$P$553,6))</f>
        <v/>
      </c>
      <c r="J67" s="41" t="str">
        <f t="shared" si="2"/>
        <v/>
      </c>
      <c r="K67" s="42" t="str">
        <f>IF(J67="","",VLOOKUP(J67,ﾏｽﾀｰ!$A$3:$P$553,7))</f>
        <v/>
      </c>
      <c r="L67" s="42" t="str">
        <f>IF(J67="","",VLOOKUP(J67,ﾏｽﾀｰ!$A$3:$P$553,11))</f>
        <v/>
      </c>
      <c r="M67" s="41" t="str">
        <f>IF(J67="","",VLOOKUP(J67,ﾏｽﾀｰ!$A$3:$P$553,13))</f>
        <v/>
      </c>
      <c r="N67" s="41" t="str">
        <f>IF(J67="","",VLOOKUP(J67,ﾏｽﾀｰ!$A$3:$P$553,16))</f>
        <v/>
      </c>
      <c r="O67" s="43" t="str">
        <f>IF(J67="","",IF(VLOOKUP(J67,ﾏｽﾀｰ!$A$3:$Q$553,17)="","",VLOOKUP(J67,ﾏｽﾀｰ!$A$3:$Q$553,17)))</f>
        <v/>
      </c>
    </row>
    <row r="68" spans="1:15" s="12" customFormat="1" ht="18" customHeight="1" x14ac:dyDescent="0.15">
      <c r="A68" s="35" t="str">
        <f>ﾏｽﾀｰ!A65</f>
        <v>0164</v>
      </c>
      <c r="B68" s="36" t="str">
        <f>IF(ﾏｽﾀｰ!I65=1,"",ﾏｽﾀｰ!D65)</f>
        <v>岐阜県</v>
      </c>
      <c r="C68" s="36" t="str">
        <f>IF(B68=$H$6,COUNTIF($B$6:B68,$H$6),"")</f>
        <v/>
      </c>
      <c r="D68" s="36"/>
      <c r="E68" s="40">
        <f t="shared" si="0"/>
        <v>0</v>
      </c>
      <c r="H68" s="41"/>
      <c r="I68" s="41" t="str">
        <f>IF(J68="","",VLOOKUP(J68,ﾏｽﾀｰ!$A$3:$P$553,6))</f>
        <v/>
      </c>
      <c r="J68" s="41" t="str">
        <f t="shared" si="2"/>
        <v/>
      </c>
      <c r="K68" s="42" t="str">
        <f>IF(J68="","",VLOOKUP(J68,ﾏｽﾀｰ!$A$3:$P$553,7))</f>
        <v/>
      </c>
      <c r="L68" s="42" t="str">
        <f>IF(J68="","",VLOOKUP(J68,ﾏｽﾀｰ!$A$3:$P$553,11))</f>
        <v/>
      </c>
      <c r="M68" s="41" t="str">
        <f>IF(J68="","",VLOOKUP(J68,ﾏｽﾀｰ!$A$3:$P$553,13))</f>
        <v/>
      </c>
      <c r="N68" s="41" t="str">
        <f>IF(J68="","",VLOOKUP(J68,ﾏｽﾀｰ!$A$3:$P$553,16))</f>
        <v/>
      </c>
      <c r="O68" s="43" t="str">
        <f>IF(J68="","",IF(VLOOKUP(J68,ﾏｽﾀｰ!$A$3:$Q$553,17)="","",VLOOKUP(J68,ﾏｽﾀｰ!$A$3:$Q$553,17)))</f>
        <v/>
      </c>
    </row>
    <row r="69" spans="1:15" s="12" customFormat="1" ht="18" customHeight="1" x14ac:dyDescent="0.15">
      <c r="A69" s="35" t="str">
        <f>ﾏｽﾀｰ!A66</f>
        <v>0165</v>
      </c>
      <c r="B69" s="36" t="str">
        <f>IF(ﾏｽﾀｰ!I66=1,"",ﾏｽﾀｰ!D66)</f>
        <v>岐阜県</v>
      </c>
      <c r="C69" s="36" t="str">
        <f>IF(B69=$H$6,COUNTIF($B$6:B69,$H$6),"")</f>
        <v/>
      </c>
      <c r="D69" s="36"/>
      <c r="E69" s="40">
        <f t="shared" si="0"/>
        <v>0</v>
      </c>
      <c r="H69" s="41"/>
      <c r="I69" s="41" t="str">
        <f>IF(J69="","",VLOOKUP(J69,ﾏｽﾀｰ!$A$3:$P$553,6))</f>
        <v/>
      </c>
      <c r="J69" s="41" t="str">
        <f t="shared" si="2"/>
        <v/>
      </c>
      <c r="K69" s="42" t="str">
        <f>IF(J69="","",VLOOKUP(J69,ﾏｽﾀｰ!$A$3:$P$553,7))</f>
        <v/>
      </c>
      <c r="L69" s="42" t="str">
        <f>IF(J69="","",VLOOKUP(J69,ﾏｽﾀｰ!$A$3:$P$553,11))</f>
        <v/>
      </c>
      <c r="M69" s="41" t="str">
        <f>IF(J69="","",VLOOKUP(J69,ﾏｽﾀｰ!$A$3:$P$553,13))</f>
        <v/>
      </c>
      <c r="N69" s="41" t="str">
        <f>IF(J69="","",VLOOKUP(J69,ﾏｽﾀｰ!$A$3:$P$553,16))</f>
        <v/>
      </c>
      <c r="O69" s="43" t="str">
        <f>IF(J69="","",IF(VLOOKUP(J69,ﾏｽﾀｰ!$A$3:$Q$553,17)="","",VLOOKUP(J69,ﾏｽﾀｰ!$A$3:$Q$553,17)))</f>
        <v/>
      </c>
    </row>
    <row r="70" spans="1:15" s="12" customFormat="1" ht="18" customHeight="1" x14ac:dyDescent="0.15">
      <c r="A70" s="35" t="str">
        <f>ﾏｽﾀｰ!A67</f>
        <v>0166</v>
      </c>
      <c r="B70" s="36" t="str">
        <f>IF(ﾏｽﾀｰ!I67=1,"",ﾏｽﾀｰ!D67)</f>
        <v>兵庫県</v>
      </c>
      <c r="C70" s="36" t="str">
        <f>IF(B70=$H$6,COUNTIF($B$6:B70,$H$6),"")</f>
        <v/>
      </c>
      <c r="D70" s="36"/>
      <c r="E70" s="40">
        <f t="shared" si="0"/>
        <v>0</v>
      </c>
      <c r="H70" s="41"/>
      <c r="I70" s="41" t="str">
        <f>IF(J70="","",VLOOKUP(J70,ﾏｽﾀｰ!$A$3:$P$553,6))</f>
        <v/>
      </c>
      <c r="J70" s="41" t="str">
        <f t="shared" si="2"/>
        <v/>
      </c>
      <c r="K70" s="42" t="str">
        <f>IF(J70="","",VLOOKUP(J70,ﾏｽﾀｰ!$A$3:$P$553,7))</f>
        <v/>
      </c>
      <c r="L70" s="42" t="str">
        <f>IF(J70="","",VLOOKUP(J70,ﾏｽﾀｰ!$A$3:$P$553,11))</f>
        <v/>
      </c>
      <c r="M70" s="41" t="str">
        <f>IF(J70="","",VLOOKUP(J70,ﾏｽﾀｰ!$A$3:$P$553,13))</f>
        <v/>
      </c>
      <c r="N70" s="41" t="str">
        <f>IF(J70="","",VLOOKUP(J70,ﾏｽﾀｰ!$A$3:$P$553,16))</f>
        <v/>
      </c>
      <c r="O70" s="43" t="str">
        <f>IF(J70="","",IF(VLOOKUP(J70,ﾏｽﾀｰ!$A$3:$Q$553,17)="","",VLOOKUP(J70,ﾏｽﾀｰ!$A$3:$Q$553,17)))</f>
        <v/>
      </c>
    </row>
    <row r="71" spans="1:15" s="12" customFormat="1" ht="18" customHeight="1" x14ac:dyDescent="0.15">
      <c r="A71" s="35" t="str">
        <f>ﾏｽﾀｰ!A68</f>
        <v>0167</v>
      </c>
      <c r="B71" s="36" t="str">
        <f>IF(ﾏｽﾀｰ!I68=1,"",ﾏｽﾀｰ!D68)</f>
        <v>大阪府</v>
      </c>
      <c r="C71" s="36" t="str">
        <f>IF(B71=$H$6,COUNTIF($B$6:B71,$H$6),"")</f>
        <v/>
      </c>
      <c r="D71" s="36"/>
      <c r="E71" s="40">
        <f t="shared" ref="E71:E134" si="3">IF(J71&lt;&gt;"",1,0)</f>
        <v>0</v>
      </c>
      <c r="H71" s="41"/>
      <c r="I71" s="41" t="str">
        <f>IF(J71="","",VLOOKUP(J71,ﾏｽﾀｰ!$A$3:$P$553,6))</f>
        <v/>
      </c>
      <c r="J71" s="41" t="str">
        <f t="shared" ref="J71:J134" si="4">IF(MAX($C$6:$C$553)&lt;ROW(A67),"",INDEX(A$6:A$553,MATCH(ROW(A67),$C$6:$C$553,0)))</f>
        <v/>
      </c>
      <c r="K71" s="42" t="str">
        <f>IF(J71="","",VLOOKUP(J71,ﾏｽﾀｰ!$A$3:$P$553,7))</f>
        <v/>
      </c>
      <c r="L71" s="42" t="str">
        <f>IF(J71="","",VLOOKUP(J71,ﾏｽﾀｰ!$A$3:$P$553,11))</f>
        <v/>
      </c>
      <c r="M71" s="41" t="str">
        <f>IF(J71="","",VLOOKUP(J71,ﾏｽﾀｰ!$A$3:$P$553,13))</f>
        <v/>
      </c>
      <c r="N71" s="41" t="str">
        <f>IF(J71="","",VLOOKUP(J71,ﾏｽﾀｰ!$A$3:$P$553,16))</f>
        <v/>
      </c>
      <c r="O71" s="43" t="str">
        <f>IF(J71="","",IF(VLOOKUP(J71,ﾏｽﾀｰ!$A$3:$Q$553,17)="","",VLOOKUP(J71,ﾏｽﾀｰ!$A$3:$Q$553,17)))</f>
        <v/>
      </c>
    </row>
    <row r="72" spans="1:15" s="12" customFormat="1" ht="18" customHeight="1" x14ac:dyDescent="0.15">
      <c r="A72" s="35" t="str">
        <f>ﾏｽﾀｰ!A69</f>
        <v>0168</v>
      </c>
      <c r="B72" s="36" t="str">
        <f>IF(ﾏｽﾀｰ!I69=1,"",ﾏｽﾀｰ!D69)</f>
        <v>大阪府</v>
      </c>
      <c r="C72" s="36" t="str">
        <f>IF(B72=$H$6,COUNTIF($B$6:B72,$H$6),"")</f>
        <v/>
      </c>
      <c r="D72" s="36"/>
      <c r="E72" s="40">
        <f t="shared" si="3"/>
        <v>0</v>
      </c>
      <c r="H72" s="41"/>
      <c r="I72" s="41" t="str">
        <f>IF(J72="","",VLOOKUP(J72,ﾏｽﾀｰ!$A$3:$P$553,6))</f>
        <v/>
      </c>
      <c r="J72" s="41" t="str">
        <f t="shared" si="4"/>
        <v/>
      </c>
      <c r="K72" s="42" t="str">
        <f>IF(J72="","",VLOOKUP(J72,ﾏｽﾀｰ!$A$3:$P$553,7))</f>
        <v/>
      </c>
      <c r="L72" s="42" t="str">
        <f>IF(J72="","",VLOOKUP(J72,ﾏｽﾀｰ!$A$3:$P$553,11))</f>
        <v/>
      </c>
      <c r="M72" s="41" t="str">
        <f>IF(J72="","",VLOOKUP(J72,ﾏｽﾀｰ!$A$3:$P$553,13))</f>
        <v/>
      </c>
      <c r="N72" s="41" t="str">
        <f>IF(J72="","",VLOOKUP(J72,ﾏｽﾀｰ!$A$3:$P$553,16))</f>
        <v/>
      </c>
      <c r="O72" s="43" t="str">
        <f>IF(J72="","",IF(VLOOKUP(J72,ﾏｽﾀｰ!$A$3:$Q$553,17)="","",VLOOKUP(J72,ﾏｽﾀｰ!$A$3:$Q$553,17)))</f>
        <v/>
      </c>
    </row>
    <row r="73" spans="1:15" s="12" customFormat="1" ht="18" customHeight="1" x14ac:dyDescent="0.15">
      <c r="A73" s="35" t="str">
        <f>ﾏｽﾀｰ!A70</f>
        <v>0170</v>
      </c>
      <c r="B73" s="36" t="str">
        <f>IF(ﾏｽﾀｰ!I70=1,"",ﾏｽﾀｰ!D70)</f>
        <v>岡山県</v>
      </c>
      <c r="C73" s="36" t="str">
        <f>IF(B73=$H$6,COUNTIF($B$6:B73,$H$6),"")</f>
        <v/>
      </c>
      <c r="D73" s="36"/>
      <c r="E73" s="40">
        <f t="shared" si="3"/>
        <v>0</v>
      </c>
      <c r="H73" s="41"/>
      <c r="I73" s="41" t="str">
        <f>IF(J73="","",VLOOKUP(J73,ﾏｽﾀｰ!$A$3:$P$553,6))</f>
        <v/>
      </c>
      <c r="J73" s="41" t="str">
        <f t="shared" si="4"/>
        <v/>
      </c>
      <c r="K73" s="42" t="str">
        <f>IF(J73="","",VLOOKUP(J73,ﾏｽﾀｰ!$A$3:$P$553,7))</f>
        <v/>
      </c>
      <c r="L73" s="42" t="str">
        <f>IF(J73="","",VLOOKUP(J73,ﾏｽﾀｰ!$A$3:$P$553,11))</f>
        <v/>
      </c>
      <c r="M73" s="41" t="str">
        <f>IF(J73="","",VLOOKUP(J73,ﾏｽﾀｰ!$A$3:$P$553,13))</f>
        <v/>
      </c>
      <c r="N73" s="41" t="str">
        <f>IF(J73="","",VLOOKUP(J73,ﾏｽﾀｰ!$A$3:$P$553,16))</f>
        <v/>
      </c>
      <c r="O73" s="43" t="str">
        <f>IF(J73="","",IF(VLOOKUP(J73,ﾏｽﾀｰ!$A$3:$Q$553,17)="","",VLOOKUP(J73,ﾏｽﾀｰ!$A$3:$Q$553,17)))</f>
        <v/>
      </c>
    </row>
    <row r="74" spans="1:15" s="12" customFormat="1" ht="18" customHeight="1" x14ac:dyDescent="0.15">
      <c r="A74" s="35" t="str">
        <f>ﾏｽﾀｰ!A71</f>
        <v>0171</v>
      </c>
      <c r="B74" s="36" t="str">
        <f>IF(ﾏｽﾀｰ!I71=1,"",ﾏｽﾀｰ!D71)</f>
        <v>広島県</v>
      </c>
      <c r="C74" s="36" t="str">
        <f>IF(B74=$H$6,COUNTIF($B$6:B74,$H$6),"")</f>
        <v/>
      </c>
      <c r="D74" s="36"/>
      <c r="E74" s="40">
        <f t="shared" si="3"/>
        <v>0</v>
      </c>
      <c r="H74" s="41"/>
      <c r="I74" s="41" t="str">
        <f>IF(J74="","",VLOOKUP(J74,ﾏｽﾀｰ!$A$3:$P$553,6))</f>
        <v/>
      </c>
      <c r="J74" s="41" t="str">
        <f t="shared" si="4"/>
        <v/>
      </c>
      <c r="K74" s="42" t="str">
        <f>IF(J74="","",VLOOKUP(J74,ﾏｽﾀｰ!$A$3:$P$553,7))</f>
        <v/>
      </c>
      <c r="L74" s="42" t="str">
        <f>IF(J74="","",VLOOKUP(J74,ﾏｽﾀｰ!$A$3:$P$553,11))</f>
        <v/>
      </c>
      <c r="M74" s="41" t="str">
        <f>IF(J74="","",VLOOKUP(J74,ﾏｽﾀｰ!$A$3:$P$553,13))</f>
        <v/>
      </c>
      <c r="N74" s="41" t="str">
        <f>IF(J74="","",VLOOKUP(J74,ﾏｽﾀｰ!$A$3:$P$553,16))</f>
        <v/>
      </c>
      <c r="O74" s="43" t="str">
        <f>IF(J74="","",IF(VLOOKUP(J74,ﾏｽﾀｰ!$A$3:$Q$553,17)="","",VLOOKUP(J74,ﾏｽﾀｰ!$A$3:$Q$553,17)))</f>
        <v/>
      </c>
    </row>
    <row r="75" spans="1:15" s="12" customFormat="1" ht="18" customHeight="1" x14ac:dyDescent="0.15">
      <c r="A75" s="35" t="str">
        <f>ﾏｽﾀｰ!A72</f>
        <v>0172</v>
      </c>
      <c r="B75" s="36" t="str">
        <f>IF(ﾏｽﾀｰ!I72=1,"",ﾏｽﾀｰ!D72)</f>
        <v>京都府</v>
      </c>
      <c r="C75" s="36" t="str">
        <f>IF(B75=$H$6,COUNTIF($B$6:B75,$H$6),"")</f>
        <v/>
      </c>
      <c r="D75" s="36"/>
      <c r="E75" s="40">
        <f t="shared" si="3"/>
        <v>0</v>
      </c>
      <c r="H75" s="41"/>
      <c r="I75" s="41" t="str">
        <f>IF(J75="","",VLOOKUP(J75,ﾏｽﾀｰ!$A$3:$P$553,6))</f>
        <v/>
      </c>
      <c r="J75" s="41" t="str">
        <f t="shared" si="4"/>
        <v/>
      </c>
      <c r="K75" s="42" t="str">
        <f>IF(J75="","",VLOOKUP(J75,ﾏｽﾀｰ!$A$3:$P$553,7))</f>
        <v/>
      </c>
      <c r="L75" s="42" t="str">
        <f>IF(J75="","",VLOOKUP(J75,ﾏｽﾀｰ!$A$3:$P$553,11))</f>
        <v/>
      </c>
      <c r="M75" s="41" t="str">
        <f>IF(J75="","",VLOOKUP(J75,ﾏｽﾀｰ!$A$3:$P$553,13))</f>
        <v/>
      </c>
      <c r="N75" s="41" t="str">
        <f>IF(J75="","",VLOOKUP(J75,ﾏｽﾀｰ!$A$3:$P$553,16))</f>
        <v/>
      </c>
      <c r="O75" s="43" t="str">
        <f>IF(J75="","",IF(VLOOKUP(J75,ﾏｽﾀｰ!$A$3:$Q$553,17)="","",VLOOKUP(J75,ﾏｽﾀｰ!$A$3:$Q$553,17)))</f>
        <v/>
      </c>
    </row>
    <row r="76" spans="1:15" s="12" customFormat="1" ht="18" customHeight="1" x14ac:dyDescent="0.15">
      <c r="A76" s="35" t="str">
        <f>ﾏｽﾀｰ!A73</f>
        <v>0173</v>
      </c>
      <c r="B76" s="36" t="str">
        <f>IF(ﾏｽﾀｰ!I73=1,"",ﾏｽﾀｰ!D73)</f>
        <v>鳥取県</v>
      </c>
      <c r="C76" s="36" t="str">
        <f>IF(B76=$H$6,COUNTIF($B$6:B76,$H$6),"")</f>
        <v/>
      </c>
      <c r="D76" s="36"/>
      <c r="E76" s="40">
        <f t="shared" si="3"/>
        <v>0</v>
      </c>
      <c r="H76" s="41"/>
      <c r="I76" s="41" t="str">
        <f>IF(J76="","",VLOOKUP(J76,ﾏｽﾀｰ!$A$3:$P$553,6))</f>
        <v/>
      </c>
      <c r="J76" s="41" t="str">
        <f t="shared" si="4"/>
        <v/>
      </c>
      <c r="K76" s="42" t="str">
        <f>IF(J76="","",VLOOKUP(J76,ﾏｽﾀｰ!$A$3:$P$553,7))</f>
        <v/>
      </c>
      <c r="L76" s="42" t="str">
        <f>IF(J76="","",VLOOKUP(J76,ﾏｽﾀｰ!$A$3:$P$553,11))</f>
        <v/>
      </c>
      <c r="M76" s="41" t="str">
        <f>IF(J76="","",VLOOKUP(J76,ﾏｽﾀｰ!$A$3:$P$553,13))</f>
        <v/>
      </c>
      <c r="N76" s="41" t="str">
        <f>IF(J76="","",VLOOKUP(J76,ﾏｽﾀｰ!$A$3:$P$553,16))</f>
        <v/>
      </c>
      <c r="O76" s="43" t="str">
        <f>IF(J76="","",IF(VLOOKUP(J76,ﾏｽﾀｰ!$A$3:$Q$553,17)="","",VLOOKUP(J76,ﾏｽﾀｰ!$A$3:$Q$553,17)))</f>
        <v/>
      </c>
    </row>
    <row r="77" spans="1:15" s="12" customFormat="1" ht="18" customHeight="1" x14ac:dyDescent="0.15">
      <c r="A77" s="35" t="str">
        <f>ﾏｽﾀｰ!A74</f>
        <v>0174</v>
      </c>
      <c r="B77" s="36" t="str">
        <f>IF(ﾏｽﾀｰ!I74=1,"",ﾏｽﾀｰ!D74)</f>
        <v>鳥取県</v>
      </c>
      <c r="C77" s="36" t="str">
        <f>IF(B77=$H$6,COUNTIF($B$6:B77,$H$6),"")</f>
        <v/>
      </c>
      <c r="D77" s="36"/>
      <c r="E77" s="40">
        <f t="shared" si="3"/>
        <v>0</v>
      </c>
      <c r="H77" s="41"/>
      <c r="I77" s="41" t="str">
        <f>IF(J77="","",VLOOKUP(J77,ﾏｽﾀｰ!$A$3:$P$553,6))</f>
        <v/>
      </c>
      <c r="J77" s="41" t="str">
        <f t="shared" si="4"/>
        <v/>
      </c>
      <c r="K77" s="42" t="str">
        <f>IF(J77="","",VLOOKUP(J77,ﾏｽﾀｰ!$A$3:$P$553,7))</f>
        <v/>
      </c>
      <c r="L77" s="42" t="str">
        <f>IF(J77="","",VLOOKUP(J77,ﾏｽﾀｰ!$A$3:$P$553,11))</f>
        <v/>
      </c>
      <c r="M77" s="41" t="str">
        <f>IF(J77="","",VLOOKUP(J77,ﾏｽﾀｰ!$A$3:$P$553,13))</f>
        <v/>
      </c>
      <c r="N77" s="41" t="str">
        <f>IF(J77="","",VLOOKUP(J77,ﾏｽﾀｰ!$A$3:$P$553,16))</f>
        <v/>
      </c>
      <c r="O77" s="43" t="str">
        <f>IF(J77="","",IF(VLOOKUP(J77,ﾏｽﾀｰ!$A$3:$Q$553,17)="","",VLOOKUP(J77,ﾏｽﾀｰ!$A$3:$Q$553,17)))</f>
        <v/>
      </c>
    </row>
    <row r="78" spans="1:15" s="12" customFormat="1" ht="18" customHeight="1" x14ac:dyDescent="0.15">
      <c r="A78" s="35" t="str">
        <f>ﾏｽﾀｰ!A75</f>
        <v>0176</v>
      </c>
      <c r="B78" s="36" t="str">
        <f>IF(ﾏｽﾀｰ!I75=1,"",ﾏｽﾀｰ!D75)</f>
        <v>島根県</v>
      </c>
      <c r="C78" s="36" t="str">
        <f>IF(B78=$H$6,COUNTIF($B$6:B78,$H$6),"")</f>
        <v/>
      </c>
      <c r="D78" s="36"/>
      <c r="E78" s="40">
        <f t="shared" si="3"/>
        <v>0</v>
      </c>
      <c r="H78" s="41"/>
      <c r="I78" s="41" t="str">
        <f>IF(J78="","",VLOOKUP(J78,ﾏｽﾀｰ!$A$3:$P$553,6))</f>
        <v/>
      </c>
      <c r="J78" s="41" t="str">
        <f t="shared" si="4"/>
        <v/>
      </c>
      <c r="K78" s="42" t="str">
        <f>IF(J78="","",VLOOKUP(J78,ﾏｽﾀｰ!$A$3:$P$553,7))</f>
        <v/>
      </c>
      <c r="L78" s="42" t="str">
        <f>IF(J78="","",VLOOKUP(J78,ﾏｽﾀｰ!$A$3:$P$553,11))</f>
        <v/>
      </c>
      <c r="M78" s="41" t="str">
        <f>IF(J78="","",VLOOKUP(J78,ﾏｽﾀｰ!$A$3:$P$553,13))</f>
        <v/>
      </c>
      <c r="N78" s="41" t="str">
        <f>IF(J78="","",VLOOKUP(J78,ﾏｽﾀｰ!$A$3:$P$553,16))</f>
        <v/>
      </c>
      <c r="O78" s="43" t="str">
        <f>IF(J78="","",IF(VLOOKUP(J78,ﾏｽﾀｰ!$A$3:$Q$553,17)="","",VLOOKUP(J78,ﾏｽﾀｰ!$A$3:$Q$553,17)))</f>
        <v/>
      </c>
    </row>
    <row r="79" spans="1:15" s="12" customFormat="1" ht="18" customHeight="1" x14ac:dyDescent="0.15">
      <c r="A79" s="35" t="str">
        <f>ﾏｽﾀｰ!A76</f>
        <v>0179</v>
      </c>
      <c r="B79" s="36" t="str">
        <f>IF(ﾏｽﾀｰ!I76=1,"",ﾏｽﾀｰ!D76)</f>
        <v>徳島県</v>
      </c>
      <c r="C79" s="36" t="str">
        <f>IF(B79=$H$6,COUNTIF($B$6:B79,$H$6),"")</f>
        <v/>
      </c>
      <c r="D79" s="36"/>
      <c r="E79" s="40">
        <f t="shared" si="3"/>
        <v>0</v>
      </c>
      <c r="H79" s="41"/>
      <c r="I79" s="41" t="str">
        <f>IF(J79="","",VLOOKUP(J79,ﾏｽﾀｰ!$A$3:$P$553,6))</f>
        <v/>
      </c>
      <c r="J79" s="41" t="str">
        <f t="shared" si="4"/>
        <v/>
      </c>
      <c r="K79" s="42" t="str">
        <f>IF(J79="","",VLOOKUP(J79,ﾏｽﾀｰ!$A$3:$P$553,7))</f>
        <v/>
      </c>
      <c r="L79" s="42" t="str">
        <f>IF(J79="","",VLOOKUP(J79,ﾏｽﾀｰ!$A$3:$P$553,11))</f>
        <v/>
      </c>
      <c r="M79" s="41" t="str">
        <f>IF(J79="","",VLOOKUP(J79,ﾏｽﾀｰ!$A$3:$P$553,13))</f>
        <v/>
      </c>
      <c r="N79" s="41" t="str">
        <f>IF(J79="","",VLOOKUP(J79,ﾏｽﾀｰ!$A$3:$P$553,16))</f>
        <v/>
      </c>
      <c r="O79" s="43" t="str">
        <f>IF(J79="","",IF(VLOOKUP(J79,ﾏｽﾀｰ!$A$3:$Q$553,17)="","",VLOOKUP(J79,ﾏｽﾀｰ!$A$3:$Q$553,17)))</f>
        <v/>
      </c>
    </row>
    <row r="80" spans="1:15" s="12" customFormat="1" ht="18" customHeight="1" x14ac:dyDescent="0.15">
      <c r="A80" s="35" t="str">
        <f>ﾏｽﾀｰ!A77</f>
        <v>0181</v>
      </c>
      <c r="B80" s="36" t="str">
        <f>IF(ﾏｽﾀｰ!I77=1,"",ﾏｽﾀｰ!D77)</f>
        <v>福岡県</v>
      </c>
      <c r="C80" s="36" t="str">
        <f>IF(B80=$H$6,COUNTIF($B$6:B80,$H$6),"")</f>
        <v/>
      </c>
      <c r="D80" s="36"/>
      <c r="E80" s="40">
        <f t="shared" si="3"/>
        <v>0</v>
      </c>
      <c r="H80" s="41"/>
      <c r="I80" s="41" t="str">
        <f>IF(J80="","",VLOOKUP(J80,ﾏｽﾀｰ!$A$3:$P$553,6))</f>
        <v/>
      </c>
      <c r="J80" s="41" t="str">
        <f t="shared" si="4"/>
        <v/>
      </c>
      <c r="K80" s="42" t="str">
        <f>IF(J80="","",VLOOKUP(J80,ﾏｽﾀｰ!$A$3:$P$553,7))</f>
        <v/>
      </c>
      <c r="L80" s="42" t="str">
        <f>IF(J80="","",VLOOKUP(J80,ﾏｽﾀｰ!$A$3:$P$553,11))</f>
        <v/>
      </c>
      <c r="M80" s="41" t="str">
        <f>IF(J80="","",VLOOKUP(J80,ﾏｽﾀｰ!$A$3:$P$553,13))</f>
        <v/>
      </c>
      <c r="N80" s="41" t="str">
        <f>IF(J80="","",VLOOKUP(J80,ﾏｽﾀｰ!$A$3:$P$553,16))</f>
        <v/>
      </c>
      <c r="O80" s="43" t="str">
        <f>IF(J80="","",IF(VLOOKUP(J80,ﾏｽﾀｰ!$A$3:$Q$553,17)="","",VLOOKUP(J80,ﾏｽﾀｰ!$A$3:$Q$553,17)))</f>
        <v/>
      </c>
    </row>
    <row r="81" spans="1:15" s="12" customFormat="1" ht="18" customHeight="1" x14ac:dyDescent="0.15">
      <c r="A81" s="35" t="str">
        <f>ﾏｽﾀｰ!A78</f>
        <v>0187</v>
      </c>
      <c r="B81" s="36" t="str">
        <f>IF(ﾏｽﾀｰ!I78=1,"",ﾏｽﾀｰ!D78)</f>
        <v>鹿児島</v>
      </c>
      <c r="C81" s="36" t="str">
        <f>IF(B81=$H$6,COUNTIF($B$6:B81,$H$6),"")</f>
        <v/>
      </c>
      <c r="D81" s="36"/>
      <c r="E81" s="40">
        <f t="shared" si="3"/>
        <v>0</v>
      </c>
      <c r="H81" s="41"/>
      <c r="I81" s="41" t="str">
        <f>IF(J81="","",VLOOKUP(J81,ﾏｽﾀｰ!$A$3:$P$553,6))</f>
        <v/>
      </c>
      <c r="J81" s="41" t="str">
        <f t="shared" si="4"/>
        <v/>
      </c>
      <c r="K81" s="42" t="str">
        <f>IF(J81="","",VLOOKUP(J81,ﾏｽﾀｰ!$A$3:$P$553,7))</f>
        <v/>
      </c>
      <c r="L81" s="42" t="str">
        <f>IF(J81="","",VLOOKUP(J81,ﾏｽﾀｰ!$A$3:$P$553,11))</f>
        <v/>
      </c>
      <c r="M81" s="41" t="str">
        <f>IF(J81="","",VLOOKUP(J81,ﾏｽﾀｰ!$A$3:$P$553,13))</f>
        <v/>
      </c>
      <c r="N81" s="41" t="str">
        <f>IF(J81="","",VLOOKUP(J81,ﾏｽﾀｰ!$A$3:$P$553,16))</f>
        <v/>
      </c>
      <c r="O81" s="43" t="str">
        <f>IF(J81="","",IF(VLOOKUP(J81,ﾏｽﾀｰ!$A$3:$Q$553,17)="","",VLOOKUP(J81,ﾏｽﾀｰ!$A$3:$Q$553,17)))</f>
        <v/>
      </c>
    </row>
    <row r="82" spans="1:15" s="12" customFormat="1" ht="18" customHeight="1" x14ac:dyDescent="0.15">
      <c r="A82" s="35" t="str">
        <f>ﾏｽﾀｰ!A79</f>
        <v>0188</v>
      </c>
      <c r="B82" s="36" t="str">
        <f>IF(ﾏｽﾀｰ!I79=1,"",ﾏｽﾀｰ!D79)</f>
        <v>沖縄県</v>
      </c>
      <c r="C82" s="36" t="str">
        <f>IF(B82=$H$6,COUNTIF($B$6:B82,$H$6),"")</f>
        <v/>
      </c>
      <c r="D82" s="36"/>
      <c r="E82" s="40">
        <f t="shared" si="3"/>
        <v>0</v>
      </c>
      <c r="H82" s="41"/>
      <c r="I82" s="41" t="str">
        <f>IF(J82="","",VLOOKUP(J82,ﾏｽﾀｰ!$A$3:$P$553,6))</f>
        <v/>
      </c>
      <c r="J82" s="41" t="str">
        <f t="shared" si="4"/>
        <v/>
      </c>
      <c r="K82" s="42" t="str">
        <f>IF(J82="","",VLOOKUP(J82,ﾏｽﾀｰ!$A$3:$P$553,7))</f>
        <v/>
      </c>
      <c r="L82" s="42" t="str">
        <f>IF(J82="","",VLOOKUP(J82,ﾏｽﾀｰ!$A$3:$P$553,11))</f>
        <v/>
      </c>
      <c r="M82" s="41" t="str">
        <f>IF(J82="","",VLOOKUP(J82,ﾏｽﾀｰ!$A$3:$P$553,13))</f>
        <v/>
      </c>
      <c r="N82" s="41" t="str">
        <f>IF(J82="","",VLOOKUP(J82,ﾏｽﾀｰ!$A$3:$P$553,16))</f>
        <v/>
      </c>
      <c r="O82" s="43" t="str">
        <f>IF(J82="","",IF(VLOOKUP(J82,ﾏｽﾀｰ!$A$3:$Q$553,17)="","",VLOOKUP(J82,ﾏｽﾀｰ!$A$3:$Q$553,17)))</f>
        <v/>
      </c>
    </row>
    <row r="83" spans="1:15" s="12" customFormat="1" ht="18" customHeight="1" x14ac:dyDescent="0.15">
      <c r="A83" s="35" t="str">
        <f>ﾏｽﾀｰ!A80</f>
        <v>0189</v>
      </c>
      <c r="B83" s="36" t="str">
        <f>IF(ﾏｽﾀｰ!I80=1,"",ﾏｽﾀｰ!D80)</f>
        <v/>
      </c>
      <c r="C83" s="36" t="str">
        <f>IF(B83=$H$6,COUNTIF($B$6:B83,$H$6),"")</f>
        <v/>
      </c>
      <c r="D83" s="36"/>
      <c r="E83" s="40">
        <f t="shared" si="3"/>
        <v>0</v>
      </c>
      <c r="H83" s="41"/>
      <c r="I83" s="41" t="str">
        <f>IF(J83="","",VLOOKUP(J83,ﾏｽﾀｰ!$A$3:$P$553,6))</f>
        <v/>
      </c>
      <c r="J83" s="41" t="str">
        <f t="shared" si="4"/>
        <v/>
      </c>
      <c r="K83" s="42" t="str">
        <f>IF(J83="","",VLOOKUP(J83,ﾏｽﾀｰ!$A$3:$P$553,7))</f>
        <v/>
      </c>
      <c r="L83" s="42" t="str">
        <f>IF(J83="","",VLOOKUP(J83,ﾏｽﾀｰ!$A$3:$P$553,11))</f>
        <v/>
      </c>
      <c r="M83" s="41" t="str">
        <f>IF(J83="","",VLOOKUP(J83,ﾏｽﾀｰ!$A$3:$P$553,13))</f>
        <v/>
      </c>
      <c r="N83" s="41" t="str">
        <f>IF(J83="","",VLOOKUP(J83,ﾏｽﾀｰ!$A$3:$P$553,16))</f>
        <v/>
      </c>
      <c r="O83" s="43" t="str">
        <f>IF(J83="","",IF(VLOOKUP(J83,ﾏｽﾀｰ!$A$3:$Q$553,17)="","",VLOOKUP(J83,ﾏｽﾀｰ!$A$3:$Q$553,17)))</f>
        <v/>
      </c>
    </row>
    <row r="84" spans="1:15" s="12" customFormat="1" ht="18" customHeight="1" x14ac:dyDescent="0.15">
      <c r="A84" s="35" t="str">
        <f>ﾏｽﾀｰ!A81</f>
        <v>0190</v>
      </c>
      <c r="B84" s="36" t="str">
        <f>IF(ﾏｽﾀｰ!I81=1,"",ﾏｽﾀｰ!D81)</f>
        <v>福岡県</v>
      </c>
      <c r="C84" s="36" t="str">
        <f>IF(B84=$H$6,COUNTIF($B$6:B84,$H$6),"")</f>
        <v/>
      </c>
      <c r="D84" s="36"/>
      <c r="E84" s="40">
        <f t="shared" si="3"/>
        <v>0</v>
      </c>
      <c r="H84" s="41"/>
      <c r="I84" s="41" t="str">
        <f>IF(J84="","",VLOOKUP(J84,ﾏｽﾀｰ!$A$3:$P$553,6))</f>
        <v/>
      </c>
      <c r="J84" s="41" t="str">
        <f t="shared" si="4"/>
        <v/>
      </c>
      <c r="K84" s="42" t="str">
        <f>IF(J84="","",VLOOKUP(J84,ﾏｽﾀｰ!$A$3:$P$553,7))</f>
        <v/>
      </c>
      <c r="L84" s="42" t="str">
        <f>IF(J84="","",VLOOKUP(J84,ﾏｽﾀｰ!$A$3:$P$553,11))</f>
        <v/>
      </c>
      <c r="M84" s="41" t="str">
        <f>IF(J84="","",VLOOKUP(J84,ﾏｽﾀｰ!$A$3:$P$553,13))</f>
        <v/>
      </c>
      <c r="N84" s="41" t="str">
        <f>IF(J84="","",VLOOKUP(J84,ﾏｽﾀｰ!$A$3:$P$553,16))</f>
        <v/>
      </c>
      <c r="O84" s="43" t="str">
        <f>IF(J84="","",IF(VLOOKUP(J84,ﾏｽﾀｰ!$A$3:$Q$553,17)="","",VLOOKUP(J84,ﾏｽﾀｰ!$A$3:$Q$553,17)))</f>
        <v/>
      </c>
    </row>
    <row r="85" spans="1:15" s="12" customFormat="1" ht="18" customHeight="1" x14ac:dyDescent="0.15">
      <c r="A85" s="35" t="str">
        <f>ﾏｽﾀｰ!A82</f>
        <v>0191</v>
      </c>
      <c r="B85" s="36" t="str">
        <f>IF(ﾏｽﾀｰ!I82=1,"",ﾏｽﾀｰ!D82)</f>
        <v>長崎県</v>
      </c>
      <c r="C85" s="36" t="str">
        <f>IF(B85=$H$6,COUNTIF($B$6:B85,$H$6),"")</f>
        <v/>
      </c>
      <c r="D85" s="36"/>
      <c r="E85" s="40">
        <f t="shared" si="3"/>
        <v>0</v>
      </c>
      <c r="H85" s="41"/>
      <c r="I85" s="41" t="str">
        <f>IF(J85="","",VLOOKUP(J85,ﾏｽﾀｰ!$A$3:$P$553,6))</f>
        <v/>
      </c>
      <c r="J85" s="41" t="str">
        <f t="shared" si="4"/>
        <v/>
      </c>
      <c r="K85" s="42" t="str">
        <f>IF(J85="","",VLOOKUP(J85,ﾏｽﾀｰ!$A$3:$P$553,7))</f>
        <v/>
      </c>
      <c r="L85" s="42" t="str">
        <f>IF(J85="","",VLOOKUP(J85,ﾏｽﾀｰ!$A$3:$P$553,11))</f>
        <v/>
      </c>
      <c r="M85" s="41" t="str">
        <f>IF(J85="","",VLOOKUP(J85,ﾏｽﾀｰ!$A$3:$P$553,13))</f>
        <v/>
      </c>
      <c r="N85" s="41" t="str">
        <f>IF(J85="","",VLOOKUP(J85,ﾏｽﾀｰ!$A$3:$P$553,16))</f>
        <v/>
      </c>
      <c r="O85" s="43" t="str">
        <f>IF(J85="","",IF(VLOOKUP(J85,ﾏｽﾀｰ!$A$3:$Q$553,17)="","",VLOOKUP(J85,ﾏｽﾀｰ!$A$3:$Q$553,17)))</f>
        <v/>
      </c>
    </row>
    <row r="86" spans="1:15" s="12" customFormat="1" ht="18" customHeight="1" x14ac:dyDescent="0.15">
      <c r="A86" s="35" t="str">
        <f>ﾏｽﾀｰ!A83</f>
        <v>0192</v>
      </c>
      <c r="B86" s="36" t="str">
        <f>IF(ﾏｽﾀｰ!I83=1,"",ﾏｽﾀｰ!D83)</f>
        <v>熊本県</v>
      </c>
      <c r="C86" s="36" t="str">
        <f>IF(B86=$H$6,COUNTIF($B$6:B86,$H$6),"")</f>
        <v/>
      </c>
      <c r="D86" s="36"/>
      <c r="E86" s="40">
        <f t="shared" si="3"/>
        <v>0</v>
      </c>
      <c r="H86" s="41"/>
      <c r="I86" s="41" t="str">
        <f>IF(J86="","",VLOOKUP(J86,ﾏｽﾀｰ!$A$3:$P$553,6))</f>
        <v/>
      </c>
      <c r="J86" s="41" t="str">
        <f t="shared" si="4"/>
        <v/>
      </c>
      <c r="K86" s="42" t="str">
        <f>IF(J86="","",VLOOKUP(J86,ﾏｽﾀｰ!$A$3:$P$553,7))</f>
        <v/>
      </c>
      <c r="L86" s="42" t="str">
        <f>IF(J86="","",VLOOKUP(J86,ﾏｽﾀｰ!$A$3:$P$553,11))</f>
        <v/>
      </c>
      <c r="M86" s="41" t="str">
        <f>IF(J86="","",VLOOKUP(J86,ﾏｽﾀｰ!$A$3:$P$553,13))</f>
        <v/>
      </c>
      <c r="N86" s="41" t="str">
        <f>IF(J86="","",VLOOKUP(J86,ﾏｽﾀｰ!$A$3:$P$553,16))</f>
        <v/>
      </c>
      <c r="O86" s="43" t="str">
        <f>IF(J86="","",IF(VLOOKUP(J86,ﾏｽﾀｰ!$A$3:$Q$553,17)="","",VLOOKUP(J86,ﾏｽﾀｰ!$A$3:$Q$553,17)))</f>
        <v/>
      </c>
    </row>
    <row r="87" spans="1:15" s="12" customFormat="1" ht="18" customHeight="1" x14ac:dyDescent="0.15">
      <c r="A87" s="35" t="str">
        <f>ﾏｽﾀｰ!A84</f>
        <v>0194</v>
      </c>
      <c r="B87" s="36" t="str">
        <f>IF(ﾏｽﾀｰ!I84=1,"",ﾏｽﾀｰ!D84)</f>
        <v>福岡県</v>
      </c>
      <c r="C87" s="36" t="str">
        <f>IF(B87=$H$6,COUNTIF($B$6:B87,$H$6),"")</f>
        <v/>
      </c>
      <c r="D87" s="36"/>
      <c r="E87" s="40">
        <f t="shared" si="3"/>
        <v>0</v>
      </c>
      <c r="H87" s="41"/>
      <c r="I87" s="41" t="str">
        <f>IF(J87="","",VLOOKUP(J87,ﾏｽﾀｰ!$A$3:$P$553,6))</f>
        <v/>
      </c>
      <c r="J87" s="41" t="str">
        <f t="shared" si="4"/>
        <v/>
      </c>
      <c r="K87" s="42" t="str">
        <f>IF(J87="","",VLOOKUP(J87,ﾏｽﾀｰ!$A$3:$P$553,7))</f>
        <v/>
      </c>
      <c r="L87" s="42" t="str">
        <f>IF(J87="","",VLOOKUP(J87,ﾏｽﾀｰ!$A$3:$P$553,11))</f>
        <v/>
      </c>
      <c r="M87" s="41" t="str">
        <f>IF(J87="","",VLOOKUP(J87,ﾏｽﾀｰ!$A$3:$P$553,13))</f>
        <v/>
      </c>
      <c r="N87" s="41" t="str">
        <f>IF(J87="","",VLOOKUP(J87,ﾏｽﾀｰ!$A$3:$P$553,16))</f>
        <v/>
      </c>
      <c r="O87" s="43" t="str">
        <f>IF(J87="","",IF(VLOOKUP(J87,ﾏｽﾀｰ!$A$3:$Q$553,17)="","",VLOOKUP(J87,ﾏｽﾀｰ!$A$3:$Q$553,17)))</f>
        <v/>
      </c>
    </row>
    <row r="88" spans="1:15" s="12" customFormat="1" ht="18" customHeight="1" x14ac:dyDescent="0.15">
      <c r="A88" s="35" t="str">
        <f>ﾏｽﾀｰ!A85</f>
        <v>0195</v>
      </c>
      <c r="B88" s="36" t="str">
        <f>IF(ﾏｽﾀｰ!I85=1,"",ﾏｽﾀｰ!D85)</f>
        <v>東京都</v>
      </c>
      <c r="C88" s="36" t="str">
        <f>IF(B88=$H$6,COUNTIF($B$6:B88,$H$6),"")</f>
        <v/>
      </c>
      <c r="D88" s="36"/>
      <c r="E88" s="40">
        <f t="shared" si="3"/>
        <v>0</v>
      </c>
      <c r="H88" s="41"/>
      <c r="I88" s="41" t="str">
        <f>IF(J88="","",VLOOKUP(J88,ﾏｽﾀｰ!$A$3:$P$553,6))</f>
        <v/>
      </c>
      <c r="J88" s="41" t="str">
        <f t="shared" si="4"/>
        <v/>
      </c>
      <c r="K88" s="42" t="str">
        <f>IF(J88="","",VLOOKUP(J88,ﾏｽﾀｰ!$A$3:$P$553,7))</f>
        <v/>
      </c>
      <c r="L88" s="42" t="str">
        <f>IF(J88="","",VLOOKUP(J88,ﾏｽﾀｰ!$A$3:$P$553,11))</f>
        <v/>
      </c>
      <c r="M88" s="41" t="str">
        <f>IF(J88="","",VLOOKUP(J88,ﾏｽﾀｰ!$A$3:$P$553,13))</f>
        <v/>
      </c>
      <c r="N88" s="41" t="str">
        <f>IF(J88="","",VLOOKUP(J88,ﾏｽﾀｰ!$A$3:$P$553,16))</f>
        <v/>
      </c>
      <c r="O88" s="43" t="str">
        <f>IF(J88="","",IF(VLOOKUP(J88,ﾏｽﾀｰ!$A$3:$Q$553,17)="","",VLOOKUP(J88,ﾏｽﾀｰ!$A$3:$Q$553,17)))</f>
        <v/>
      </c>
    </row>
    <row r="89" spans="1:15" s="12" customFormat="1" ht="18" customHeight="1" x14ac:dyDescent="0.15">
      <c r="A89" s="35" t="str">
        <f>ﾏｽﾀｰ!A86</f>
        <v>0196</v>
      </c>
      <c r="B89" s="36" t="str">
        <f>IF(ﾏｽﾀｰ!I86=1,"",ﾏｽﾀｰ!D86)</f>
        <v>埼玉県</v>
      </c>
      <c r="C89" s="36" t="str">
        <f>IF(B89=$H$6,COUNTIF($B$6:B89,$H$6),"")</f>
        <v/>
      </c>
      <c r="D89" s="36"/>
      <c r="E89" s="40">
        <f t="shared" si="3"/>
        <v>0</v>
      </c>
      <c r="H89" s="41"/>
      <c r="I89" s="41" t="str">
        <f>IF(J89="","",VLOOKUP(J89,ﾏｽﾀｰ!$A$3:$P$553,6))</f>
        <v/>
      </c>
      <c r="J89" s="41" t="str">
        <f t="shared" si="4"/>
        <v/>
      </c>
      <c r="K89" s="42" t="str">
        <f>IF(J89="","",VLOOKUP(J89,ﾏｽﾀｰ!$A$3:$P$553,7))</f>
        <v/>
      </c>
      <c r="L89" s="42" t="str">
        <f>IF(J89="","",VLOOKUP(J89,ﾏｽﾀｰ!$A$3:$P$553,11))</f>
        <v/>
      </c>
      <c r="M89" s="41" t="str">
        <f>IF(J89="","",VLOOKUP(J89,ﾏｽﾀｰ!$A$3:$P$553,13))</f>
        <v/>
      </c>
      <c r="N89" s="41" t="str">
        <f>IF(J89="","",VLOOKUP(J89,ﾏｽﾀｰ!$A$3:$P$553,16))</f>
        <v/>
      </c>
      <c r="O89" s="43" t="str">
        <f>IF(J89="","",IF(VLOOKUP(J89,ﾏｽﾀｰ!$A$3:$Q$553,17)="","",VLOOKUP(J89,ﾏｽﾀｰ!$A$3:$Q$553,17)))</f>
        <v/>
      </c>
    </row>
    <row r="90" spans="1:15" s="12" customFormat="1" ht="18" customHeight="1" x14ac:dyDescent="0.15">
      <c r="A90" s="35" t="str">
        <f>ﾏｽﾀｰ!A87</f>
        <v>0197</v>
      </c>
      <c r="B90" s="36" t="str">
        <f>IF(ﾏｽﾀｰ!I87=1,"",ﾏｽﾀｰ!D87)</f>
        <v>山梨県</v>
      </c>
      <c r="C90" s="36" t="str">
        <f>IF(B90=$H$6,COUNTIF($B$6:B90,$H$6),"")</f>
        <v/>
      </c>
      <c r="D90" s="36"/>
      <c r="E90" s="40">
        <f t="shared" si="3"/>
        <v>0</v>
      </c>
      <c r="H90" s="41"/>
      <c r="I90" s="41" t="str">
        <f>IF(J90="","",VLOOKUP(J90,ﾏｽﾀｰ!$A$3:$P$553,6))</f>
        <v/>
      </c>
      <c r="J90" s="41" t="str">
        <f t="shared" si="4"/>
        <v/>
      </c>
      <c r="K90" s="42" t="str">
        <f>IF(J90="","",VLOOKUP(J90,ﾏｽﾀｰ!$A$3:$P$553,7))</f>
        <v/>
      </c>
      <c r="L90" s="42" t="str">
        <f>IF(J90="","",VLOOKUP(J90,ﾏｽﾀｰ!$A$3:$P$553,11))</f>
        <v/>
      </c>
      <c r="M90" s="41" t="str">
        <f>IF(J90="","",VLOOKUP(J90,ﾏｽﾀｰ!$A$3:$P$553,13))</f>
        <v/>
      </c>
      <c r="N90" s="41" t="str">
        <f>IF(J90="","",VLOOKUP(J90,ﾏｽﾀｰ!$A$3:$P$553,16))</f>
        <v/>
      </c>
      <c r="O90" s="43" t="str">
        <f>IF(J90="","",IF(VLOOKUP(J90,ﾏｽﾀｰ!$A$3:$Q$553,17)="","",VLOOKUP(J90,ﾏｽﾀｰ!$A$3:$Q$553,17)))</f>
        <v/>
      </c>
    </row>
    <row r="91" spans="1:15" s="12" customFormat="1" ht="18" customHeight="1" x14ac:dyDescent="0.15">
      <c r="A91" s="35" t="str">
        <f>ﾏｽﾀｰ!A88</f>
        <v>0198</v>
      </c>
      <c r="B91" s="36" t="str">
        <f>IF(ﾏｽﾀｰ!I88=1,"",ﾏｽﾀｰ!D88)</f>
        <v>山口県</v>
      </c>
      <c r="C91" s="36" t="str">
        <f>IF(B91=$H$6,COUNTIF($B$6:B91,$H$6),"")</f>
        <v/>
      </c>
      <c r="D91" s="36"/>
      <c r="E91" s="40">
        <f t="shared" si="3"/>
        <v>0</v>
      </c>
      <c r="H91" s="41"/>
      <c r="I91" s="41" t="str">
        <f>IF(J91="","",VLOOKUP(J91,ﾏｽﾀｰ!$A$3:$P$553,6))</f>
        <v/>
      </c>
      <c r="J91" s="41" t="str">
        <f t="shared" si="4"/>
        <v/>
      </c>
      <c r="K91" s="42" t="str">
        <f>IF(J91="","",VLOOKUP(J91,ﾏｽﾀｰ!$A$3:$P$553,7))</f>
        <v/>
      </c>
      <c r="L91" s="42" t="str">
        <f>IF(J91="","",VLOOKUP(J91,ﾏｽﾀｰ!$A$3:$P$553,11))</f>
        <v/>
      </c>
      <c r="M91" s="41" t="str">
        <f>IF(J91="","",VLOOKUP(J91,ﾏｽﾀｰ!$A$3:$P$553,13))</f>
        <v/>
      </c>
      <c r="N91" s="41" t="str">
        <f>IF(J91="","",VLOOKUP(J91,ﾏｽﾀｰ!$A$3:$P$553,16))</f>
        <v/>
      </c>
      <c r="O91" s="43" t="str">
        <f>IF(J91="","",IF(VLOOKUP(J91,ﾏｽﾀｰ!$A$3:$Q$553,17)="","",VLOOKUP(J91,ﾏｽﾀｰ!$A$3:$Q$553,17)))</f>
        <v/>
      </c>
    </row>
    <row r="92" spans="1:15" s="12" customFormat="1" ht="18" customHeight="1" x14ac:dyDescent="0.15">
      <c r="A92" s="35" t="str">
        <f>ﾏｽﾀｰ!A89</f>
        <v>0199</v>
      </c>
      <c r="B92" s="36" t="str">
        <f>IF(ﾏｽﾀｰ!I89=1,"",ﾏｽﾀｰ!D89)</f>
        <v>奈良県</v>
      </c>
      <c r="C92" s="36" t="str">
        <f>IF(B92=$H$6,COUNTIF($B$6:B92,$H$6),"")</f>
        <v/>
      </c>
      <c r="D92" s="36"/>
      <c r="E92" s="40">
        <f t="shared" si="3"/>
        <v>0</v>
      </c>
      <c r="H92" s="41"/>
      <c r="I92" s="41" t="str">
        <f>IF(J92="","",VLOOKUP(J92,ﾏｽﾀｰ!$A$3:$P$553,6))</f>
        <v/>
      </c>
      <c r="J92" s="41" t="str">
        <f t="shared" si="4"/>
        <v/>
      </c>
      <c r="K92" s="42" t="str">
        <f>IF(J92="","",VLOOKUP(J92,ﾏｽﾀｰ!$A$3:$P$553,7))</f>
        <v/>
      </c>
      <c r="L92" s="42" t="str">
        <f>IF(J92="","",VLOOKUP(J92,ﾏｽﾀｰ!$A$3:$P$553,11))</f>
        <v/>
      </c>
      <c r="M92" s="41" t="str">
        <f>IF(J92="","",VLOOKUP(J92,ﾏｽﾀｰ!$A$3:$P$553,13))</f>
        <v/>
      </c>
      <c r="N92" s="41" t="str">
        <f>IF(J92="","",VLOOKUP(J92,ﾏｽﾀｰ!$A$3:$P$553,16))</f>
        <v/>
      </c>
      <c r="O92" s="43" t="str">
        <f>IF(J92="","",IF(VLOOKUP(J92,ﾏｽﾀｰ!$A$3:$Q$553,17)="","",VLOOKUP(J92,ﾏｽﾀｰ!$A$3:$Q$553,17)))</f>
        <v/>
      </c>
    </row>
    <row r="93" spans="1:15" s="11" customFormat="1" ht="18" customHeight="1" x14ac:dyDescent="0.15">
      <c r="A93" s="35" t="str">
        <f>ﾏｽﾀｰ!A90</f>
        <v>0501</v>
      </c>
      <c r="B93" s="36" t="str">
        <f>IF(ﾏｽﾀｰ!I90=1,"",ﾏｽﾀｰ!D90)</f>
        <v/>
      </c>
      <c r="C93" s="36" t="str">
        <f>IF(B93=$H$6,COUNTIF($B$6:B93,$H$6),"")</f>
        <v/>
      </c>
      <c r="D93" s="36"/>
      <c r="E93" s="40">
        <f t="shared" si="3"/>
        <v>0</v>
      </c>
      <c r="H93" s="41"/>
      <c r="I93" s="41" t="str">
        <f>IF(J93="","",VLOOKUP(J93,ﾏｽﾀｰ!$A$3:$P$553,6))</f>
        <v/>
      </c>
      <c r="J93" s="41" t="str">
        <f t="shared" si="4"/>
        <v/>
      </c>
      <c r="K93" s="42" t="str">
        <f>IF(J93="","",VLOOKUP(J93,ﾏｽﾀｰ!$A$3:$P$553,7))</f>
        <v/>
      </c>
      <c r="L93" s="42" t="str">
        <f>IF(J93="","",VLOOKUP(J93,ﾏｽﾀｰ!$A$3:$P$553,11))</f>
        <v/>
      </c>
      <c r="M93" s="41" t="str">
        <f>IF(J93="","",VLOOKUP(J93,ﾏｽﾀｰ!$A$3:$P$553,13))</f>
        <v/>
      </c>
      <c r="N93" s="41" t="str">
        <f>IF(J93="","",VLOOKUP(J93,ﾏｽﾀｰ!$A$3:$P$553,16))</f>
        <v/>
      </c>
      <c r="O93" s="43" t="str">
        <f>IF(J93="","",IF(VLOOKUP(J93,ﾏｽﾀｰ!$A$3:$Q$553,17)="","",VLOOKUP(J93,ﾏｽﾀｰ!$A$3:$Q$553,17)))</f>
        <v/>
      </c>
    </row>
    <row r="94" spans="1:15" s="11" customFormat="1" ht="18" customHeight="1" x14ac:dyDescent="0.15">
      <c r="A94" s="35" t="str">
        <f>ﾏｽﾀｰ!A91</f>
        <v>0505</v>
      </c>
      <c r="B94" s="36" t="str">
        <f>IF(ﾏｽﾀｰ!I91=1,"",ﾏｽﾀｰ!D91)</f>
        <v/>
      </c>
      <c r="C94" s="36" t="str">
        <f>IF(B94=$H$6,COUNTIF($B$6:B94,$H$6),"")</f>
        <v/>
      </c>
      <c r="D94" s="36"/>
      <c r="E94" s="40">
        <f t="shared" si="3"/>
        <v>0</v>
      </c>
      <c r="H94" s="41"/>
      <c r="I94" s="41" t="str">
        <f>IF(J94="","",VLOOKUP(J94,ﾏｽﾀｰ!$A$3:$P$553,6))</f>
        <v/>
      </c>
      <c r="J94" s="41" t="str">
        <f t="shared" si="4"/>
        <v/>
      </c>
      <c r="K94" s="42" t="str">
        <f>IF(J94="","",VLOOKUP(J94,ﾏｽﾀｰ!$A$3:$P$553,7))</f>
        <v/>
      </c>
      <c r="L94" s="42" t="str">
        <f>IF(J94="","",VLOOKUP(J94,ﾏｽﾀｰ!$A$3:$P$553,11))</f>
        <v/>
      </c>
      <c r="M94" s="41" t="str">
        <f>IF(J94="","",VLOOKUP(J94,ﾏｽﾀｰ!$A$3:$P$553,13))</f>
        <v/>
      </c>
      <c r="N94" s="41" t="str">
        <f>IF(J94="","",VLOOKUP(J94,ﾏｽﾀｰ!$A$3:$P$553,16))</f>
        <v/>
      </c>
      <c r="O94" s="43" t="str">
        <f>IF(J94="","",IF(VLOOKUP(J94,ﾏｽﾀｰ!$A$3:$Q$553,17)="","",VLOOKUP(J94,ﾏｽﾀｰ!$A$3:$Q$553,17)))</f>
        <v/>
      </c>
    </row>
    <row r="95" spans="1:15" s="11" customFormat="1" ht="18" customHeight="1" x14ac:dyDescent="0.15">
      <c r="A95" s="35" t="str">
        <f>ﾏｽﾀｰ!A92</f>
        <v>0510</v>
      </c>
      <c r="B95" s="36" t="str">
        <f>IF(ﾏｽﾀｰ!I92=1,"",ﾏｽﾀｰ!D92)</f>
        <v/>
      </c>
      <c r="C95" s="36" t="str">
        <f>IF(B95=$H$6,COUNTIF($B$6:B95,$H$6),"")</f>
        <v/>
      </c>
      <c r="D95" s="36"/>
      <c r="E95" s="40">
        <f t="shared" si="3"/>
        <v>0</v>
      </c>
      <c r="H95" s="41"/>
      <c r="I95" s="41" t="str">
        <f>IF(J95="","",VLOOKUP(J95,ﾏｽﾀｰ!$A$3:$P$553,6))</f>
        <v/>
      </c>
      <c r="J95" s="41" t="str">
        <f t="shared" si="4"/>
        <v/>
      </c>
      <c r="K95" s="42" t="str">
        <f>IF(J95="","",VLOOKUP(J95,ﾏｽﾀｰ!$A$3:$P$553,7))</f>
        <v/>
      </c>
      <c r="L95" s="42" t="str">
        <f>IF(J95="","",VLOOKUP(J95,ﾏｽﾀｰ!$A$3:$P$553,11))</f>
        <v/>
      </c>
      <c r="M95" s="41" t="str">
        <f>IF(J95="","",VLOOKUP(J95,ﾏｽﾀｰ!$A$3:$P$553,13))</f>
        <v/>
      </c>
      <c r="N95" s="41" t="str">
        <f>IF(J95="","",VLOOKUP(J95,ﾏｽﾀｰ!$A$3:$P$553,16))</f>
        <v/>
      </c>
      <c r="O95" s="43" t="str">
        <f>IF(J95="","",IF(VLOOKUP(J95,ﾏｽﾀｰ!$A$3:$Q$553,17)="","",VLOOKUP(J95,ﾏｽﾀｰ!$A$3:$Q$553,17)))</f>
        <v/>
      </c>
    </row>
    <row r="96" spans="1:15" s="11" customFormat="1" ht="18" customHeight="1" x14ac:dyDescent="0.15">
      <c r="A96" s="35" t="str">
        <f>ﾏｽﾀｰ!A93</f>
        <v>0512</v>
      </c>
      <c r="B96" s="36" t="str">
        <f>IF(ﾏｽﾀｰ!I93=1,"",ﾏｽﾀｰ!D93)</f>
        <v>茨城県</v>
      </c>
      <c r="C96" s="36" t="str">
        <f>IF(B96=$H$6,COUNTIF($B$6:B96,$H$6),"")</f>
        <v/>
      </c>
      <c r="D96" s="36"/>
      <c r="E96" s="40">
        <f t="shared" si="3"/>
        <v>0</v>
      </c>
      <c r="H96" s="41"/>
      <c r="I96" s="41" t="str">
        <f>IF(J96="","",VLOOKUP(J96,ﾏｽﾀｰ!$A$3:$P$553,6))</f>
        <v/>
      </c>
      <c r="J96" s="41" t="str">
        <f t="shared" si="4"/>
        <v/>
      </c>
      <c r="K96" s="42" t="str">
        <f>IF(J96="","",VLOOKUP(J96,ﾏｽﾀｰ!$A$3:$P$553,7))</f>
        <v/>
      </c>
      <c r="L96" s="42" t="str">
        <f>IF(J96="","",VLOOKUP(J96,ﾏｽﾀｰ!$A$3:$P$553,11))</f>
        <v/>
      </c>
      <c r="M96" s="41" t="str">
        <f>IF(J96="","",VLOOKUP(J96,ﾏｽﾀｰ!$A$3:$P$553,13))</f>
        <v/>
      </c>
      <c r="N96" s="41" t="str">
        <f>IF(J96="","",VLOOKUP(J96,ﾏｽﾀｰ!$A$3:$P$553,16))</f>
        <v/>
      </c>
      <c r="O96" s="43" t="str">
        <f>IF(J96="","",IF(VLOOKUP(J96,ﾏｽﾀｰ!$A$3:$Q$553,17)="","",VLOOKUP(J96,ﾏｽﾀｰ!$A$3:$Q$553,17)))</f>
        <v/>
      </c>
    </row>
    <row r="97" spans="1:15" s="11" customFormat="1" ht="18" customHeight="1" x14ac:dyDescent="0.15">
      <c r="A97" s="35" t="str">
        <f>ﾏｽﾀｰ!A94</f>
        <v>0523</v>
      </c>
      <c r="B97" s="36" t="str">
        <f>IF(ﾏｽﾀｰ!I94=1,"",ﾏｽﾀｰ!D94)</f>
        <v/>
      </c>
      <c r="C97" s="36" t="str">
        <f>IF(B97=$H$6,COUNTIF($B$6:B97,$H$6),"")</f>
        <v/>
      </c>
      <c r="D97" s="36"/>
      <c r="E97" s="40">
        <f t="shared" si="3"/>
        <v>0</v>
      </c>
      <c r="H97" s="41"/>
      <c r="I97" s="41" t="str">
        <f>IF(J97="","",VLOOKUP(J97,ﾏｽﾀｰ!$A$3:$P$553,6))</f>
        <v/>
      </c>
      <c r="J97" s="41" t="str">
        <f t="shared" si="4"/>
        <v/>
      </c>
      <c r="K97" s="42" t="str">
        <f>IF(J97="","",VLOOKUP(J97,ﾏｽﾀｰ!$A$3:$P$553,7))</f>
        <v/>
      </c>
      <c r="L97" s="42" t="str">
        <f>IF(J97="","",VLOOKUP(J97,ﾏｽﾀｰ!$A$3:$P$553,11))</f>
        <v/>
      </c>
      <c r="M97" s="41" t="str">
        <f>IF(J97="","",VLOOKUP(J97,ﾏｽﾀｰ!$A$3:$P$553,13))</f>
        <v/>
      </c>
      <c r="N97" s="41" t="str">
        <f>IF(J97="","",VLOOKUP(J97,ﾏｽﾀｰ!$A$3:$P$553,16))</f>
        <v/>
      </c>
      <c r="O97" s="43" t="str">
        <f>IF(J97="","",IF(VLOOKUP(J97,ﾏｽﾀｰ!$A$3:$Q$553,17)="","",VLOOKUP(J97,ﾏｽﾀｰ!$A$3:$Q$553,17)))</f>
        <v/>
      </c>
    </row>
    <row r="98" spans="1:15" s="11" customFormat="1" ht="18" customHeight="1" x14ac:dyDescent="0.15">
      <c r="A98" s="35" t="str">
        <f>ﾏｽﾀｰ!A95</f>
        <v>0524</v>
      </c>
      <c r="B98" s="36" t="str">
        <f>IF(ﾏｽﾀｰ!I95=1,"",ﾏｽﾀｰ!D95)</f>
        <v/>
      </c>
      <c r="C98" s="36" t="str">
        <f>IF(B98=$H$6,COUNTIF($B$6:B98,$H$6),"")</f>
        <v/>
      </c>
      <c r="D98" s="36"/>
      <c r="E98" s="40">
        <f t="shared" si="3"/>
        <v>0</v>
      </c>
      <c r="H98" s="41"/>
      <c r="I98" s="41" t="str">
        <f>IF(J98="","",VLOOKUP(J98,ﾏｽﾀｰ!$A$3:$P$553,6))</f>
        <v/>
      </c>
      <c r="J98" s="41" t="str">
        <f t="shared" si="4"/>
        <v/>
      </c>
      <c r="K98" s="42" t="str">
        <f>IF(J98="","",VLOOKUP(J98,ﾏｽﾀｰ!$A$3:$P$553,7))</f>
        <v/>
      </c>
      <c r="L98" s="42" t="str">
        <f>IF(J98="","",VLOOKUP(J98,ﾏｽﾀｰ!$A$3:$P$553,11))</f>
        <v/>
      </c>
      <c r="M98" s="41" t="str">
        <f>IF(J98="","",VLOOKUP(J98,ﾏｽﾀｰ!$A$3:$P$553,13))</f>
        <v/>
      </c>
      <c r="N98" s="41" t="str">
        <f>IF(J98="","",VLOOKUP(J98,ﾏｽﾀｰ!$A$3:$P$553,16))</f>
        <v/>
      </c>
      <c r="O98" s="43" t="str">
        <f>IF(J98="","",IF(VLOOKUP(J98,ﾏｽﾀｰ!$A$3:$Q$553,17)="","",VLOOKUP(J98,ﾏｽﾀｰ!$A$3:$Q$553,17)))</f>
        <v/>
      </c>
    </row>
    <row r="99" spans="1:15" s="11" customFormat="1" ht="18" customHeight="1" x14ac:dyDescent="0.15">
      <c r="A99" s="35" t="str">
        <f>ﾏｽﾀｰ!A96</f>
        <v>0525</v>
      </c>
      <c r="B99" s="36" t="str">
        <f>IF(ﾏｽﾀｰ!I96=1,"",ﾏｽﾀｰ!D96)</f>
        <v/>
      </c>
      <c r="C99" s="36" t="str">
        <f>IF(B99=$H$6,COUNTIF($B$6:B99,$H$6),"")</f>
        <v/>
      </c>
      <c r="D99" s="36"/>
      <c r="E99" s="40">
        <f t="shared" si="3"/>
        <v>0</v>
      </c>
      <c r="H99" s="41"/>
      <c r="I99" s="41" t="str">
        <f>IF(J99="","",VLOOKUP(J99,ﾏｽﾀｰ!$A$3:$P$553,6))</f>
        <v/>
      </c>
      <c r="J99" s="41" t="str">
        <f t="shared" si="4"/>
        <v/>
      </c>
      <c r="K99" s="42" t="str">
        <f>IF(J99="","",VLOOKUP(J99,ﾏｽﾀｰ!$A$3:$P$553,7))</f>
        <v/>
      </c>
      <c r="L99" s="42" t="str">
        <f>IF(J99="","",VLOOKUP(J99,ﾏｽﾀｰ!$A$3:$P$553,11))</f>
        <v/>
      </c>
      <c r="M99" s="41" t="str">
        <f>IF(J99="","",VLOOKUP(J99,ﾏｽﾀｰ!$A$3:$P$553,13))</f>
        <v/>
      </c>
      <c r="N99" s="41" t="str">
        <f>IF(J99="","",VLOOKUP(J99,ﾏｽﾀｰ!$A$3:$P$553,16))</f>
        <v/>
      </c>
      <c r="O99" s="43" t="str">
        <f>IF(J99="","",IF(VLOOKUP(J99,ﾏｽﾀｰ!$A$3:$Q$553,17)="","",VLOOKUP(J99,ﾏｽﾀｰ!$A$3:$Q$553,17)))</f>
        <v/>
      </c>
    </row>
    <row r="100" spans="1:15" s="11" customFormat="1" ht="18" customHeight="1" x14ac:dyDescent="0.15">
      <c r="A100" s="35" t="str">
        <f>ﾏｽﾀｰ!A97</f>
        <v>0533</v>
      </c>
      <c r="B100" s="36" t="str">
        <f>IF(ﾏｽﾀｰ!I97=1,"",ﾏｽﾀｰ!D97)</f>
        <v/>
      </c>
      <c r="C100" s="36" t="str">
        <f>IF(B100=$H$6,COUNTIF($B$6:B100,$H$6),"")</f>
        <v/>
      </c>
      <c r="D100" s="36"/>
      <c r="E100" s="40">
        <f t="shared" si="3"/>
        <v>0</v>
      </c>
      <c r="H100" s="41"/>
      <c r="I100" s="41" t="str">
        <f>IF(J100="","",VLOOKUP(J100,ﾏｽﾀｰ!$A$3:$P$553,6))</f>
        <v/>
      </c>
      <c r="J100" s="41" t="str">
        <f t="shared" si="4"/>
        <v/>
      </c>
      <c r="K100" s="42" t="str">
        <f>IF(J100="","",VLOOKUP(J100,ﾏｽﾀｰ!$A$3:$P$553,7))</f>
        <v/>
      </c>
      <c r="L100" s="42" t="str">
        <f>IF(J100="","",VLOOKUP(J100,ﾏｽﾀｰ!$A$3:$P$553,11))</f>
        <v/>
      </c>
      <c r="M100" s="41" t="str">
        <f>IF(J100="","",VLOOKUP(J100,ﾏｽﾀｰ!$A$3:$P$553,13))</f>
        <v/>
      </c>
      <c r="N100" s="41" t="str">
        <f>IF(J100="","",VLOOKUP(J100,ﾏｽﾀｰ!$A$3:$P$553,16))</f>
        <v/>
      </c>
      <c r="O100" s="43" t="str">
        <f>IF(J100="","",IF(VLOOKUP(J100,ﾏｽﾀｰ!$A$3:$Q$553,17)="","",VLOOKUP(J100,ﾏｽﾀｰ!$A$3:$Q$553,17)))</f>
        <v/>
      </c>
    </row>
    <row r="101" spans="1:15" s="11" customFormat="1" ht="18" customHeight="1" x14ac:dyDescent="0.15">
      <c r="A101" s="35" t="str">
        <f>ﾏｽﾀｰ!A98</f>
        <v>0534</v>
      </c>
      <c r="B101" s="36" t="str">
        <f>IF(ﾏｽﾀｰ!I98=1,"",ﾏｽﾀｰ!D98)</f>
        <v/>
      </c>
      <c r="C101" s="36" t="str">
        <f>IF(B101=$H$6,COUNTIF($B$6:B101,$H$6),"")</f>
        <v/>
      </c>
      <c r="D101" s="36"/>
      <c r="E101" s="40">
        <f t="shared" si="3"/>
        <v>0</v>
      </c>
      <c r="H101" s="41"/>
      <c r="I101" s="41" t="str">
        <f>IF(J101="","",VLOOKUP(J101,ﾏｽﾀｰ!$A$3:$P$553,6))</f>
        <v/>
      </c>
      <c r="J101" s="41" t="str">
        <f t="shared" si="4"/>
        <v/>
      </c>
      <c r="K101" s="42" t="str">
        <f>IF(J101="","",VLOOKUP(J101,ﾏｽﾀｰ!$A$3:$P$553,7))</f>
        <v/>
      </c>
      <c r="L101" s="42" t="str">
        <f>IF(J101="","",VLOOKUP(J101,ﾏｽﾀｰ!$A$3:$P$553,11))</f>
        <v/>
      </c>
      <c r="M101" s="41" t="str">
        <f>IF(J101="","",VLOOKUP(J101,ﾏｽﾀｰ!$A$3:$P$553,13))</f>
        <v/>
      </c>
      <c r="N101" s="41" t="str">
        <f>IF(J101="","",VLOOKUP(J101,ﾏｽﾀｰ!$A$3:$P$553,16))</f>
        <v/>
      </c>
      <c r="O101" s="43" t="str">
        <f>IF(J101="","",IF(VLOOKUP(J101,ﾏｽﾀｰ!$A$3:$Q$553,17)="","",VLOOKUP(J101,ﾏｽﾀｰ!$A$3:$Q$553,17)))</f>
        <v/>
      </c>
    </row>
    <row r="102" spans="1:15" s="11" customFormat="1" ht="18" customHeight="1" x14ac:dyDescent="0.15">
      <c r="A102" s="35" t="str">
        <f>ﾏｽﾀｰ!A99</f>
        <v>0535</v>
      </c>
      <c r="B102" s="36" t="str">
        <f>IF(ﾏｽﾀｰ!I99=1,"",ﾏｽﾀｰ!D99)</f>
        <v/>
      </c>
      <c r="C102" s="36" t="str">
        <f>IF(B102=$H$6,COUNTIF($B$6:B102,$H$6),"")</f>
        <v/>
      </c>
      <c r="D102" s="36"/>
      <c r="E102" s="40">
        <f t="shared" si="3"/>
        <v>0</v>
      </c>
      <c r="H102" s="41"/>
      <c r="I102" s="41" t="str">
        <f>IF(J102="","",VLOOKUP(J102,ﾏｽﾀｰ!$A$3:$P$553,6))</f>
        <v/>
      </c>
      <c r="J102" s="41" t="str">
        <f t="shared" si="4"/>
        <v/>
      </c>
      <c r="K102" s="42" t="str">
        <f>IF(J102="","",VLOOKUP(J102,ﾏｽﾀｰ!$A$3:$P$553,7))</f>
        <v/>
      </c>
      <c r="L102" s="42" t="str">
        <f>IF(J102="","",VLOOKUP(J102,ﾏｽﾀｰ!$A$3:$P$553,11))</f>
        <v/>
      </c>
      <c r="M102" s="41" t="str">
        <f>IF(J102="","",VLOOKUP(J102,ﾏｽﾀｰ!$A$3:$P$553,13))</f>
        <v/>
      </c>
      <c r="N102" s="41" t="str">
        <f>IF(J102="","",VLOOKUP(J102,ﾏｽﾀｰ!$A$3:$P$553,16))</f>
        <v/>
      </c>
      <c r="O102" s="43" t="str">
        <f>IF(J102="","",IF(VLOOKUP(J102,ﾏｽﾀｰ!$A$3:$Q$553,17)="","",VLOOKUP(J102,ﾏｽﾀｰ!$A$3:$Q$553,17)))</f>
        <v/>
      </c>
    </row>
    <row r="103" spans="1:15" s="11" customFormat="1" ht="18" customHeight="1" x14ac:dyDescent="0.15">
      <c r="A103" s="35" t="str">
        <f>ﾏｽﾀｰ!A100</f>
        <v>0539</v>
      </c>
      <c r="B103" s="36" t="str">
        <f>IF(ﾏｽﾀｰ!I100=1,"",ﾏｽﾀｰ!D100)</f>
        <v/>
      </c>
      <c r="C103" s="36" t="str">
        <f>IF(B103=$H$6,COUNTIF($B$6:B103,$H$6),"")</f>
        <v/>
      </c>
      <c r="D103" s="36"/>
      <c r="E103" s="40">
        <f t="shared" si="3"/>
        <v>0</v>
      </c>
      <c r="H103" s="41"/>
      <c r="I103" s="41" t="str">
        <f>IF(J103="","",VLOOKUP(J103,ﾏｽﾀｰ!$A$3:$P$553,6))</f>
        <v/>
      </c>
      <c r="J103" s="41" t="str">
        <f t="shared" si="4"/>
        <v/>
      </c>
      <c r="K103" s="42" t="str">
        <f>IF(J103="","",VLOOKUP(J103,ﾏｽﾀｰ!$A$3:$P$553,7))</f>
        <v/>
      </c>
      <c r="L103" s="42" t="str">
        <f>IF(J103="","",VLOOKUP(J103,ﾏｽﾀｰ!$A$3:$P$553,11))</f>
        <v/>
      </c>
      <c r="M103" s="41" t="str">
        <f>IF(J103="","",VLOOKUP(J103,ﾏｽﾀｰ!$A$3:$P$553,13))</f>
        <v/>
      </c>
      <c r="N103" s="41" t="str">
        <f>IF(J103="","",VLOOKUP(J103,ﾏｽﾀｰ!$A$3:$P$553,16))</f>
        <v/>
      </c>
      <c r="O103" s="43" t="str">
        <f>IF(J103="","",IF(VLOOKUP(J103,ﾏｽﾀｰ!$A$3:$Q$553,17)="","",VLOOKUP(J103,ﾏｽﾀｰ!$A$3:$Q$553,17)))</f>
        <v/>
      </c>
    </row>
    <row r="104" spans="1:15" s="11" customFormat="1" ht="18" customHeight="1" x14ac:dyDescent="0.15">
      <c r="A104" s="35" t="str">
        <f>ﾏｽﾀｰ!A101</f>
        <v>0540</v>
      </c>
      <c r="B104" s="36" t="str">
        <f>IF(ﾏｽﾀｰ!I101=1,"",ﾏｽﾀｰ!D101)</f>
        <v/>
      </c>
      <c r="C104" s="36" t="str">
        <f>IF(B104=$H$6,COUNTIF($B$6:B104,$H$6),"")</f>
        <v/>
      </c>
      <c r="D104" s="36"/>
      <c r="E104" s="40">
        <f t="shared" si="3"/>
        <v>0</v>
      </c>
      <c r="H104" s="41"/>
      <c r="I104" s="41" t="str">
        <f>IF(J104="","",VLOOKUP(J104,ﾏｽﾀｰ!$A$3:$P$553,6))</f>
        <v/>
      </c>
      <c r="J104" s="41" t="str">
        <f t="shared" si="4"/>
        <v/>
      </c>
      <c r="K104" s="42" t="str">
        <f>IF(J104="","",VLOOKUP(J104,ﾏｽﾀｰ!$A$3:$P$553,7))</f>
        <v/>
      </c>
      <c r="L104" s="42" t="str">
        <f>IF(J104="","",VLOOKUP(J104,ﾏｽﾀｰ!$A$3:$P$553,11))</f>
        <v/>
      </c>
      <c r="M104" s="41" t="str">
        <f>IF(J104="","",VLOOKUP(J104,ﾏｽﾀｰ!$A$3:$P$553,13))</f>
        <v/>
      </c>
      <c r="N104" s="41" t="str">
        <f>IF(J104="","",VLOOKUP(J104,ﾏｽﾀｰ!$A$3:$P$553,16))</f>
        <v/>
      </c>
      <c r="O104" s="43" t="str">
        <f>IF(J104="","",IF(VLOOKUP(J104,ﾏｽﾀｰ!$A$3:$Q$553,17)="","",VLOOKUP(J104,ﾏｽﾀｰ!$A$3:$Q$553,17)))</f>
        <v/>
      </c>
    </row>
    <row r="105" spans="1:15" s="11" customFormat="1" ht="18" customHeight="1" x14ac:dyDescent="0.15">
      <c r="A105" s="35" t="str">
        <f>ﾏｽﾀｰ!A102</f>
        <v>0541</v>
      </c>
      <c r="B105" s="36" t="str">
        <f>IF(ﾏｽﾀｰ!I102=1,"",ﾏｽﾀｰ!D102)</f>
        <v/>
      </c>
      <c r="C105" s="36" t="str">
        <f>IF(B105=$H$6,COUNTIF($B$6:B105,$H$6),"")</f>
        <v/>
      </c>
      <c r="D105" s="36"/>
      <c r="E105" s="40">
        <f t="shared" si="3"/>
        <v>0</v>
      </c>
      <c r="H105" s="41"/>
      <c r="I105" s="41" t="str">
        <f>IF(J105="","",VLOOKUP(J105,ﾏｽﾀｰ!$A$3:$P$553,6))</f>
        <v/>
      </c>
      <c r="J105" s="41" t="str">
        <f t="shared" si="4"/>
        <v/>
      </c>
      <c r="K105" s="42" t="str">
        <f>IF(J105="","",VLOOKUP(J105,ﾏｽﾀｰ!$A$3:$P$553,7))</f>
        <v/>
      </c>
      <c r="L105" s="42" t="str">
        <f>IF(J105="","",VLOOKUP(J105,ﾏｽﾀｰ!$A$3:$P$553,11))</f>
        <v/>
      </c>
      <c r="M105" s="41" t="str">
        <f>IF(J105="","",VLOOKUP(J105,ﾏｽﾀｰ!$A$3:$P$553,13))</f>
        <v/>
      </c>
      <c r="N105" s="41" t="str">
        <f>IF(J105="","",VLOOKUP(J105,ﾏｽﾀｰ!$A$3:$P$553,16))</f>
        <v/>
      </c>
      <c r="O105" s="43" t="str">
        <f>IF(J105="","",IF(VLOOKUP(J105,ﾏｽﾀｰ!$A$3:$Q$553,17)="","",VLOOKUP(J105,ﾏｽﾀｰ!$A$3:$Q$553,17)))</f>
        <v/>
      </c>
    </row>
    <row r="106" spans="1:15" s="11" customFormat="1" ht="18" customHeight="1" x14ac:dyDescent="0.15">
      <c r="A106" s="35" t="str">
        <f>ﾏｽﾀｰ!A103</f>
        <v>0542</v>
      </c>
      <c r="B106" s="36" t="str">
        <f>IF(ﾏｽﾀｰ!I103=1,"",ﾏｽﾀｰ!D103)</f>
        <v/>
      </c>
      <c r="C106" s="36" t="str">
        <f>IF(B106=$H$6,COUNTIF($B$6:B106,$H$6),"")</f>
        <v/>
      </c>
      <c r="D106" s="36"/>
      <c r="E106" s="40">
        <f t="shared" si="3"/>
        <v>0</v>
      </c>
      <c r="H106" s="41"/>
      <c r="I106" s="41" t="str">
        <f>IF(J106="","",VLOOKUP(J106,ﾏｽﾀｰ!$A$3:$P$553,6))</f>
        <v/>
      </c>
      <c r="J106" s="41" t="str">
        <f t="shared" si="4"/>
        <v/>
      </c>
      <c r="K106" s="42" t="str">
        <f>IF(J106="","",VLOOKUP(J106,ﾏｽﾀｰ!$A$3:$P$553,7))</f>
        <v/>
      </c>
      <c r="L106" s="42" t="str">
        <f>IF(J106="","",VLOOKUP(J106,ﾏｽﾀｰ!$A$3:$P$553,11))</f>
        <v/>
      </c>
      <c r="M106" s="41" t="str">
        <f>IF(J106="","",VLOOKUP(J106,ﾏｽﾀｰ!$A$3:$P$553,13))</f>
        <v/>
      </c>
      <c r="N106" s="41" t="str">
        <f>IF(J106="","",VLOOKUP(J106,ﾏｽﾀｰ!$A$3:$P$553,16))</f>
        <v/>
      </c>
      <c r="O106" s="43" t="str">
        <f>IF(J106="","",IF(VLOOKUP(J106,ﾏｽﾀｰ!$A$3:$Q$553,17)="","",VLOOKUP(J106,ﾏｽﾀｰ!$A$3:$Q$553,17)))</f>
        <v/>
      </c>
    </row>
    <row r="107" spans="1:15" s="11" customFormat="1" ht="18" customHeight="1" x14ac:dyDescent="0.15">
      <c r="A107" s="35" t="str">
        <f>ﾏｽﾀｰ!A104</f>
        <v>0566</v>
      </c>
      <c r="B107" s="36" t="str">
        <f>IF(ﾏｽﾀｰ!I104=1,"",ﾏｽﾀｰ!D104)</f>
        <v/>
      </c>
      <c r="C107" s="36" t="str">
        <f>IF(B107=$H$6,COUNTIF($B$6:B107,$H$6),"")</f>
        <v/>
      </c>
      <c r="D107" s="36"/>
      <c r="E107" s="40">
        <f t="shared" si="3"/>
        <v>0</v>
      </c>
      <c r="H107" s="41"/>
      <c r="I107" s="41" t="str">
        <f>IF(J107="","",VLOOKUP(J107,ﾏｽﾀｰ!$A$3:$P$553,6))</f>
        <v/>
      </c>
      <c r="J107" s="41" t="str">
        <f t="shared" si="4"/>
        <v/>
      </c>
      <c r="K107" s="42" t="str">
        <f>IF(J107="","",VLOOKUP(J107,ﾏｽﾀｰ!$A$3:$P$553,7))</f>
        <v/>
      </c>
      <c r="L107" s="42" t="str">
        <f>IF(J107="","",VLOOKUP(J107,ﾏｽﾀｰ!$A$3:$P$553,11))</f>
        <v/>
      </c>
      <c r="M107" s="41" t="str">
        <f>IF(J107="","",VLOOKUP(J107,ﾏｽﾀｰ!$A$3:$P$553,13))</f>
        <v/>
      </c>
      <c r="N107" s="41" t="str">
        <f>IF(J107="","",VLOOKUP(J107,ﾏｽﾀｰ!$A$3:$P$553,16))</f>
        <v/>
      </c>
      <c r="O107" s="43" t="str">
        <f>IF(J107="","",IF(VLOOKUP(J107,ﾏｽﾀｰ!$A$3:$Q$553,17)="","",VLOOKUP(J107,ﾏｽﾀｰ!$A$3:$Q$553,17)))</f>
        <v/>
      </c>
    </row>
    <row r="108" spans="1:15" s="11" customFormat="1" ht="18" customHeight="1" x14ac:dyDescent="0.15">
      <c r="A108" s="35" t="str">
        <f>ﾏｽﾀｰ!A105</f>
        <v>0567</v>
      </c>
      <c r="B108" s="36" t="str">
        <f>IF(ﾏｽﾀｰ!I105=1,"",ﾏｽﾀｰ!D105)</f>
        <v/>
      </c>
      <c r="C108" s="36" t="str">
        <f>IF(B108=$H$6,COUNTIF($B$6:B108,$H$6),"")</f>
        <v/>
      </c>
      <c r="D108" s="36"/>
      <c r="E108" s="40">
        <f t="shared" si="3"/>
        <v>0</v>
      </c>
      <c r="H108" s="41"/>
      <c r="I108" s="41" t="str">
        <f>IF(J108="","",VLOOKUP(J108,ﾏｽﾀｰ!$A$3:$P$553,6))</f>
        <v/>
      </c>
      <c r="J108" s="41" t="str">
        <f t="shared" si="4"/>
        <v/>
      </c>
      <c r="K108" s="42" t="str">
        <f>IF(J108="","",VLOOKUP(J108,ﾏｽﾀｰ!$A$3:$P$553,7))</f>
        <v/>
      </c>
      <c r="L108" s="42" t="str">
        <f>IF(J108="","",VLOOKUP(J108,ﾏｽﾀｰ!$A$3:$P$553,11))</f>
        <v/>
      </c>
      <c r="M108" s="41" t="str">
        <f>IF(J108="","",VLOOKUP(J108,ﾏｽﾀｰ!$A$3:$P$553,13))</f>
        <v/>
      </c>
      <c r="N108" s="41" t="str">
        <f>IF(J108="","",VLOOKUP(J108,ﾏｽﾀｰ!$A$3:$P$553,16))</f>
        <v/>
      </c>
      <c r="O108" s="43" t="str">
        <f>IF(J108="","",IF(VLOOKUP(J108,ﾏｽﾀｰ!$A$3:$Q$553,17)="","",VLOOKUP(J108,ﾏｽﾀｰ!$A$3:$Q$553,17)))</f>
        <v/>
      </c>
    </row>
    <row r="109" spans="1:15" s="11" customFormat="1" ht="18" customHeight="1" x14ac:dyDescent="0.15">
      <c r="A109" s="35" t="str">
        <f>ﾏｽﾀｰ!A106</f>
        <v>0708</v>
      </c>
      <c r="B109" s="36" t="str">
        <f>IF(ﾏｽﾀｰ!I106=1,"",ﾏｽﾀｰ!D106)</f>
        <v>岩手県</v>
      </c>
      <c r="C109" s="36" t="str">
        <f>IF(B109=$H$6,COUNTIF($B$6:B109,$H$6),"")</f>
        <v/>
      </c>
      <c r="D109" s="36"/>
      <c r="E109" s="40">
        <f t="shared" si="3"/>
        <v>0</v>
      </c>
      <c r="H109" s="41"/>
      <c r="I109" s="41" t="str">
        <f>IF(J109="","",VLOOKUP(J109,ﾏｽﾀｰ!$A$3:$P$553,6))</f>
        <v/>
      </c>
      <c r="J109" s="41" t="str">
        <f t="shared" si="4"/>
        <v/>
      </c>
      <c r="K109" s="42" t="str">
        <f>IF(J109="","",VLOOKUP(J109,ﾏｽﾀｰ!$A$3:$P$553,7))</f>
        <v/>
      </c>
      <c r="L109" s="42" t="str">
        <f>IF(J109="","",VLOOKUP(J109,ﾏｽﾀｰ!$A$3:$P$553,11))</f>
        <v/>
      </c>
      <c r="M109" s="41" t="str">
        <f>IF(J109="","",VLOOKUP(J109,ﾏｽﾀｰ!$A$3:$P$553,13))</f>
        <v/>
      </c>
      <c r="N109" s="41" t="str">
        <f>IF(J109="","",VLOOKUP(J109,ﾏｽﾀｰ!$A$3:$P$553,16))</f>
        <v/>
      </c>
      <c r="O109" s="43" t="str">
        <f>IF(J109="","",IF(VLOOKUP(J109,ﾏｽﾀｰ!$A$3:$Q$553,17)="","",VLOOKUP(J109,ﾏｽﾀｰ!$A$3:$Q$553,17)))</f>
        <v/>
      </c>
    </row>
    <row r="110" spans="1:15" s="11" customFormat="1" ht="18" customHeight="1" x14ac:dyDescent="0.15">
      <c r="A110" s="35" t="str">
        <f>ﾏｽﾀｰ!A107</f>
        <v>0714</v>
      </c>
      <c r="B110" s="36" t="str">
        <f>IF(ﾏｽﾀｰ!I107=1,"",ﾏｽﾀｰ!D107)</f>
        <v/>
      </c>
      <c r="C110" s="36" t="str">
        <f>IF(B110=$H$6,COUNTIF($B$6:B110,$H$6),"")</f>
        <v/>
      </c>
      <c r="D110" s="36"/>
      <c r="E110" s="40">
        <f t="shared" si="3"/>
        <v>0</v>
      </c>
      <c r="H110" s="41"/>
      <c r="I110" s="41" t="str">
        <f>IF(J110="","",VLOOKUP(J110,ﾏｽﾀｰ!$A$3:$P$553,6))</f>
        <v/>
      </c>
      <c r="J110" s="41" t="str">
        <f t="shared" si="4"/>
        <v/>
      </c>
      <c r="K110" s="42" t="str">
        <f>IF(J110="","",VLOOKUP(J110,ﾏｽﾀｰ!$A$3:$P$553,7))</f>
        <v/>
      </c>
      <c r="L110" s="42" t="str">
        <f>IF(J110="","",VLOOKUP(J110,ﾏｽﾀｰ!$A$3:$P$553,11))</f>
        <v/>
      </c>
      <c r="M110" s="41" t="str">
        <f>IF(J110="","",VLOOKUP(J110,ﾏｽﾀｰ!$A$3:$P$553,13))</f>
        <v/>
      </c>
      <c r="N110" s="41" t="str">
        <f>IF(J110="","",VLOOKUP(J110,ﾏｽﾀｰ!$A$3:$P$553,16))</f>
        <v/>
      </c>
      <c r="O110" s="43" t="str">
        <f>IF(J110="","",IF(VLOOKUP(J110,ﾏｽﾀｰ!$A$3:$Q$553,17)="","",VLOOKUP(J110,ﾏｽﾀｰ!$A$3:$Q$553,17)))</f>
        <v/>
      </c>
    </row>
    <row r="111" spans="1:15" s="11" customFormat="1" ht="18" customHeight="1" x14ac:dyDescent="0.15">
      <c r="A111" s="35" t="str">
        <f>ﾏｽﾀｰ!A108</f>
        <v>0715</v>
      </c>
      <c r="B111" s="36" t="str">
        <f>IF(ﾏｽﾀｰ!I108=1,"",ﾏｽﾀｰ!D108)</f>
        <v>東京都</v>
      </c>
      <c r="C111" s="36" t="str">
        <f>IF(B111=$H$6,COUNTIF($B$6:B111,$H$6),"")</f>
        <v/>
      </c>
      <c r="D111" s="36"/>
      <c r="E111" s="40">
        <f t="shared" si="3"/>
        <v>0</v>
      </c>
      <c r="H111" s="41"/>
      <c r="I111" s="41" t="str">
        <f>IF(J111="","",VLOOKUP(J111,ﾏｽﾀｰ!$A$3:$P$553,6))</f>
        <v/>
      </c>
      <c r="J111" s="41" t="str">
        <f t="shared" si="4"/>
        <v/>
      </c>
      <c r="K111" s="42" t="str">
        <f>IF(J111="","",VLOOKUP(J111,ﾏｽﾀｰ!$A$3:$P$553,7))</f>
        <v/>
      </c>
      <c r="L111" s="42" t="str">
        <f>IF(J111="","",VLOOKUP(J111,ﾏｽﾀｰ!$A$3:$P$553,11))</f>
        <v/>
      </c>
      <c r="M111" s="41" t="str">
        <f>IF(J111="","",VLOOKUP(J111,ﾏｽﾀｰ!$A$3:$P$553,13))</f>
        <v/>
      </c>
      <c r="N111" s="41" t="str">
        <f>IF(J111="","",VLOOKUP(J111,ﾏｽﾀｰ!$A$3:$P$553,16))</f>
        <v/>
      </c>
      <c r="O111" s="43" t="str">
        <f>IF(J111="","",IF(VLOOKUP(J111,ﾏｽﾀｰ!$A$3:$Q$553,17)="","",VLOOKUP(J111,ﾏｽﾀｰ!$A$3:$Q$553,17)))</f>
        <v/>
      </c>
    </row>
    <row r="112" spans="1:15" s="11" customFormat="1" ht="18" customHeight="1" x14ac:dyDescent="0.15">
      <c r="A112" s="35" t="str">
        <f>ﾏｽﾀｰ!A109</f>
        <v>0717</v>
      </c>
      <c r="B112" s="36" t="str">
        <f>IF(ﾏｽﾀｰ!I109=1,"",ﾏｽﾀｰ!D109)</f>
        <v>茨城県</v>
      </c>
      <c r="C112" s="36" t="str">
        <f>IF(B112=$H$6,COUNTIF($B$6:B112,$H$6),"")</f>
        <v/>
      </c>
      <c r="D112" s="36"/>
      <c r="E112" s="40">
        <f t="shared" si="3"/>
        <v>0</v>
      </c>
      <c r="H112" s="41"/>
      <c r="I112" s="41" t="str">
        <f>IF(J112="","",VLOOKUP(J112,ﾏｽﾀｰ!$A$3:$P$553,6))</f>
        <v/>
      </c>
      <c r="J112" s="41" t="str">
        <f t="shared" si="4"/>
        <v/>
      </c>
      <c r="K112" s="42" t="str">
        <f>IF(J112="","",VLOOKUP(J112,ﾏｽﾀｰ!$A$3:$P$553,7))</f>
        <v/>
      </c>
      <c r="L112" s="42" t="str">
        <f>IF(J112="","",VLOOKUP(J112,ﾏｽﾀｰ!$A$3:$P$553,11))</f>
        <v/>
      </c>
      <c r="M112" s="41" t="str">
        <f>IF(J112="","",VLOOKUP(J112,ﾏｽﾀｰ!$A$3:$P$553,13))</f>
        <v/>
      </c>
      <c r="N112" s="41" t="str">
        <f>IF(J112="","",VLOOKUP(J112,ﾏｽﾀｰ!$A$3:$P$553,16))</f>
        <v/>
      </c>
      <c r="O112" s="43" t="str">
        <f>IF(J112="","",IF(VLOOKUP(J112,ﾏｽﾀｰ!$A$3:$Q$553,17)="","",VLOOKUP(J112,ﾏｽﾀｰ!$A$3:$Q$553,17)))</f>
        <v/>
      </c>
    </row>
    <row r="113" spans="1:15" s="11" customFormat="1" ht="18" customHeight="1" x14ac:dyDescent="0.15">
      <c r="A113" s="35" t="str">
        <f>ﾏｽﾀｰ!A110</f>
        <v>0718</v>
      </c>
      <c r="B113" s="36" t="str">
        <f>IF(ﾏｽﾀｰ!I110=1,"",ﾏｽﾀｰ!D110)</f>
        <v>茨城県</v>
      </c>
      <c r="C113" s="36" t="str">
        <f>IF(B113=$H$6,COUNTIF($B$6:B113,$H$6),"")</f>
        <v/>
      </c>
      <c r="D113" s="36"/>
      <c r="E113" s="40">
        <f t="shared" si="3"/>
        <v>0</v>
      </c>
      <c r="H113" s="41"/>
      <c r="I113" s="41" t="str">
        <f>IF(J113="","",VLOOKUP(J113,ﾏｽﾀｰ!$A$3:$P$553,6))</f>
        <v/>
      </c>
      <c r="J113" s="41" t="str">
        <f t="shared" si="4"/>
        <v/>
      </c>
      <c r="K113" s="42" t="str">
        <f>IF(J113="","",VLOOKUP(J113,ﾏｽﾀｰ!$A$3:$P$553,7))</f>
        <v/>
      </c>
      <c r="L113" s="42" t="str">
        <f>IF(J113="","",VLOOKUP(J113,ﾏｽﾀｰ!$A$3:$P$553,11))</f>
        <v/>
      </c>
      <c r="M113" s="41" t="str">
        <f>IF(J113="","",VLOOKUP(J113,ﾏｽﾀｰ!$A$3:$P$553,13))</f>
        <v/>
      </c>
      <c r="N113" s="41" t="str">
        <f>IF(J113="","",VLOOKUP(J113,ﾏｽﾀｰ!$A$3:$P$553,16))</f>
        <v/>
      </c>
      <c r="O113" s="43" t="str">
        <f>IF(J113="","",IF(VLOOKUP(J113,ﾏｽﾀｰ!$A$3:$Q$553,17)="","",VLOOKUP(J113,ﾏｽﾀｰ!$A$3:$Q$553,17)))</f>
        <v/>
      </c>
    </row>
    <row r="114" spans="1:15" s="11" customFormat="1" ht="18" customHeight="1" x14ac:dyDescent="0.15">
      <c r="A114" s="35" t="str">
        <f>ﾏｽﾀｰ!A111</f>
        <v>0719</v>
      </c>
      <c r="B114" s="36" t="str">
        <f>IF(ﾏｽﾀｰ!I111=1,"",ﾏｽﾀｰ!D111)</f>
        <v>栃木県</v>
      </c>
      <c r="C114" s="36" t="str">
        <f>IF(B114=$H$6,COUNTIF($B$6:B114,$H$6),"")</f>
        <v/>
      </c>
      <c r="D114" s="36"/>
      <c r="E114" s="40">
        <f t="shared" si="3"/>
        <v>0</v>
      </c>
      <c r="H114" s="41"/>
      <c r="I114" s="41" t="str">
        <f>IF(J114="","",VLOOKUP(J114,ﾏｽﾀｰ!$A$3:$P$553,6))</f>
        <v/>
      </c>
      <c r="J114" s="41" t="str">
        <f t="shared" si="4"/>
        <v/>
      </c>
      <c r="K114" s="42" t="str">
        <f>IF(J114="","",VLOOKUP(J114,ﾏｽﾀｰ!$A$3:$P$553,7))</f>
        <v/>
      </c>
      <c r="L114" s="42" t="str">
        <f>IF(J114="","",VLOOKUP(J114,ﾏｽﾀｰ!$A$3:$P$553,11))</f>
        <v/>
      </c>
      <c r="M114" s="41" t="str">
        <f>IF(J114="","",VLOOKUP(J114,ﾏｽﾀｰ!$A$3:$P$553,13))</f>
        <v/>
      </c>
      <c r="N114" s="41" t="str">
        <f>IF(J114="","",VLOOKUP(J114,ﾏｽﾀｰ!$A$3:$P$553,16))</f>
        <v/>
      </c>
      <c r="O114" s="43" t="str">
        <f>IF(J114="","",IF(VLOOKUP(J114,ﾏｽﾀｰ!$A$3:$Q$553,17)="","",VLOOKUP(J114,ﾏｽﾀｰ!$A$3:$Q$553,17)))</f>
        <v/>
      </c>
    </row>
    <row r="115" spans="1:15" s="11" customFormat="1" ht="18" customHeight="1" x14ac:dyDescent="0.15">
      <c r="A115" s="35" t="str">
        <f>ﾏｽﾀｰ!A112</f>
        <v>0722</v>
      </c>
      <c r="B115" s="36" t="str">
        <f>IF(ﾏｽﾀｰ!I112=1,"",ﾏｽﾀｰ!D112)</f>
        <v>埼玉県</v>
      </c>
      <c r="C115" s="36" t="str">
        <f>IF(B115=$H$6,COUNTIF($B$6:B115,$H$6),"")</f>
        <v/>
      </c>
      <c r="D115" s="36"/>
      <c r="E115" s="40">
        <f t="shared" si="3"/>
        <v>0</v>
      </c>
      <c r="H115" s="41"/>
      <c r="I115" s="41" t="str">
        <f>IF(J115="","",VLOOKUP(J115,ﾏｽﾀｰ!$A$3:$P$553,6))</f>
        <v/>
      </c>
      <c r="J115" s="41" t="str">
        <f t="shared" si="4"/>
        <v/>
      </c>
      <c r="K115" s="42" t="str">
        <f>IF(J115="","",VLOOKUP(J115,ﾏｽﾀｰ!$A$3:$P$553,7))</f>
        <v/>
      </c>
      <c r="L115" s="42" t="str">
        <f>IF(J115="","",VLOOKUP(J115,ﾏｽﾀｰ!$A$3:$P$553,11))</f>
        <v/>
      </c>
      <c r="M115" s="41" t="str">
        <f>IF(J115="","",VLOOKUP(J115,ﾏｽﾀｰ!$A$3:$P$553,13))</f>
        <v/>
      </c>
      <c r="N115" s="41" t="str">
        <f>IF(J115="","",VLOOKUP(J115,ﾏｽﾀｰ!$A$3:$P$553,16))</f>
        <v/>
      </c>
      <c r="O115" s="43" t="str">
        <f>IF(J115="","",IF(VLOOKUP(J115,ﾏｽﾀｰ!$A$3:$Q$553,17)="","",VLOOKUP(J115,ﾏｽﾀｰ!$A$3:$Q$553,17)))</f>
        <v/>
      </c>
    </row>
    <row r="116" spans="1:15" s="11" customFormat="1" ht="18" customHeight="1" x14ac:dyDescent="0.15">
      <c r="A116" s="35" t="str">
        <f>ﾏｽﾀｰ!A113</f>
        <v>0723</v>
      </c>
      <c r="B116" s="36" t="str">
        <f>IF(ﾏｽﾀｰ!I113=1,"",ﾏｽﾀｰ!D113)</f>
        <v>千葉県</v>
      </c>
      <c r="C116" s="36" t="str">
        <f>IF(B116=$H$6,COUNTIF($B$6:B116,$H$6),"")</f>
        <v/>
      </c>
      <c r="D116" s="36"/>
      <c r="E116" s="40">
        <f t="shared" si="3"/>
        <v>0</v>
      </c>
      <c r="H116" s="41"/>
      <c r="I116" s="41" t="str">
        <f>IF(J116="","",VLOOKUP(J116,ﾏｽﾀｰ!$A$3:$P$553,6))</f>
        <v/>
      </c>
      <c r="J116" s="41" t="str">
        <f t="shared" si="4"/>
        <v/>
      </c>
      <c r="K116" s="42" t="str">
        <f>IF(J116="","",VLOOKUP(J116,ﾏｽﾀｰ!$A$3:$P$553,7))</f>
        <v/>
      </c>
      <c r="L116" s="42" t="str">
        <f>IF(J116="","",VLOOKUP(J116,ﾏｽﾀｰ!$A$3:$P$553,11))</f>
        <v/>
      </c>
      <c r="M116" s="41" t="str">
        <f>IF(J116="","",VLOOKUP(J116,ﾏｽﾀｰ!$A$3:$P$553,13))</f>
        <v/>
      </c>
      <c r="N116" s="41" t="str">
        <f>IF(J116="","",VLOOKUP(J116,ﾏｽﾀｰ!$A$3:$P$553,16))</f>
        <v/>
      </c>
      <c r="O116" s="43" t="str">
        <f>IF(J116="","",IF(VLOOKUP(J116,ﾏｽﾀｰ!$A$3:$Q$553,17)="","",VLOOKUP(J116,ﾏｽﾀｰ!$A$3:$Q$553,17)))</f>
        <v/>
      </c>
    </row>
    <row r="117" spans="1:15" s="11" customFormat="1" ht="18" customHeight="1" x14ac:dyDescent="0.15">
      <c r="A117" s="35" t="str">
        <f>ﾏｽﾀｰ!A114</f>
        <v>0726</v>
      </c>
      <c r="B117" s="36" t="str">
        <f>IF(ﾏｽﾀｰ!I114=1,"",ﾏｽﾀｰ!D114)</f>
        <v/>
      </c>
      <c r="C117" s="36" t="str">
        <f>IF(B117=$H$6,COUNTIF($B$6:B117,$H$6),"")</f>
        <v/>
      </c>
      <c r="D117" s="36"/>
      <c r="E117" s="40">
        <f t="shared" si="3"/>
        <v>0</v>
      </c>
      <c r="H117" s="41"/>
      <c r="I117" s="41" t="str">
        <f>IF(J117="","",VLOOKUP(J117,ﾏｽﾀｰ!$A$3:$P$553,6))</f>
        <v/>
      </c>
      <c r="J117" s="41" t="str">
        <f t="shared" si="4"/>
        <v/>
      </c>
      <c r="K117" s="42" t="str">
        <f>IF(J117="","",VLOOKUP(J117,ﾏｽﾀｰ!$A$3:$P$553,7))</f>
        <v/>
      </c>
      <c r="L117" s="42" t="str">
        <f>IF(J117="","",VLOOKUP(J117,ﾏｽﾀｰ!$A$3:$P$553,11))</f>
        <v/>
      </c>
      <c r="M117" s="41" t="str">
        <f>IF(J117="","",VLOOKUP(J117,ﾏｽﾀｰ!$A$3:$P$553,13))</f>
        <v/>
      </c>
      <c r="N117" s="41" t="str">
        <f>IF(J117="","",VLOOKUP(J117,ﾏｽﾀｰ!$A$3:$P$553,16))</f>
        <v/>
      </c>
      <c r="O117" s="43" t="str">
        <f>IF(J117="","",IF(VLOOKUP(J117,ﾏｽﾀｰ!$A$3:$Q$553,17)="","",VLOOKUP(J117,ﾏｽﾀｰ!$A$3:$Q$553,17)))</f>
        <v/>
      </c>
    </row>
    <row r="118" spans="1:15" s="11" customFormat="1" ht="18" customHeight="1" x14ac:dyDescent="0.15">
      <c r="A118" s="35" t="str">
        <f>ﾏｽﾀｰ!A115</f>
        <v>0732</v>
      </c>
      <c r="B118" s="36" t="str">
        <f>IF(ﾏｽﾀｰ!I115=1,"",ﾏｽﾀｰ!D115)</f>
        <v>静岡県</v>
      </c>
      <c r="C118" s="36" t="str">
        <f>IF(B118=$H$6,COUNTIF($B$6:B118,$H$6),"")</f>
        <v/>
      </c>
      <c r="D118" s="36"/>
      <c r="E118" s="40">
        <f t="shared" si="3"/>
        <v>0</v>
      </c>
      <c r="H118" s="41"/>
      <c r="I118" s="41" t="str">
        <f>IF(J118="","",VLOOKUP(J118,ﾏｽﾀｰ!$A$3:$P$553,6))</f>
        <v/>
      </c>
      <c r="J118" s="41" t="str">
        <f t="shared" si="4"/>
        <v/>
      </c>
      <c r="K118" s="42" t="str">
        <f>IF(J118="","",VLOOKUP(J118,ﾏｽﾀｰ!$A$3:$P$553,7))</f>
        <v/>
      </c>
      <c r="L118" s="42" t="str">
        <f>IF(J118="","",VLOOKUP(J118,ﾏｽﾀｰ!$A$3:$P$553,11))</f>
        <v/>
      </c>
      <c r="M118" s="41" t="str">
        <f>IF(J118="","",VLOOKUP(J118,ﾏｽﾀｰ!$A$3:$P$553,13))</f>
        <v/>
      </c>
      <c r="N118" s="41" t="str">
        <f>IF(J118="","",VLOOKUP(J118,ﾏｽﾀｰ!$A$3:$P$553,16))</f>
        <v/>
      </c>
      <c r="O118" s="43" t="str">
        <f>IF(J118="","",IF(VLOOKUP(J118,ﾏｽﾀｰ!$A$3:$Q$553,17)="","",VLOOKUP(J118,ﾏｽﾀｰ!$A$3:$Q$553,17)))</f>
        <v/>
      </c>
    </row>
    <row r="119" spans="1:15" s="11" customFormat="1" ht="18" customHeight="1" x14ac:dyDescent="0.15">
      <c r="A119" s="35" t="str">
        <f>ﾏｽﾀｰ!A116</f>
        <v>0735</v>
      </c>
      <c r="B119" s="36" t="str">
        <f>IF(ﾏｽﾀｰ!I116=1,"",ﾏｽﾀｰ!D116)</f>
        <v>愛知県</v>
      </c>
      <c r="C119" s="36" t="str">
        <f>IF(B119=$H$6,COUNTIF($B$6:B119,$H$6),"")</f>
        <v/>
      </c>
      <c r="D119" s="36"/>
      <c r="E119" s="40">
        <f t="shared" si="3"/>
        <v>0</v>
      </c>
      <c r="H119" s="41"/>
      <c r="I119" s="41" t="str">
        <f>IF(J119="","",VLOOKUP(J119,ﾏｽﾀｰ!$A$3:$P$553,6))</f>
        <v/>
      </c>
      <c r="J119" s="41" t="str">
        <f t="shared" si="4"/>
        <v/>
      </c>
      <c r="K119" s="42" t="str">
        <f>IF(J119="","",VLOOKUP(J119,ﾏｽﾀｰ!$A$3:$P$553,7))</f>
        <v/>
      </c>
      <c r="L119" s="42" t="str">
        <f>IF(J119="","",VLOOKUP(J119,ﾏｽﾀｰ!$A$3:$P$553,11))</f>
        <v/>
      </c>
      <c r="M119" s="41" t="str">
        <f>IF(J119="","",VLOOKUP(J119,ﾏｽﾀｰ!$A$3:$P$553,13))</f>
        <v/>
      </c>
      <c r="N119" s="41" t="str">
        <f>IF(J119="","",VLOOKUP(J119,ﾏｽﾀｰ!$A$3:$P$553,16))</f>
        <v/>
      </c>
      <c r="O119" s="43" t="str">
        <f>IF(J119="","",IF(VLOOKUP(J119,ﾏｽﾀｰ!$A$3:$Q$553,17)="","",VLOOKUP(J119,ﾏｽﾀｰ!$A$3:$Q$553,17)))</f>
        <v/>
      </c>
    </row>
    <row r="120" spans="1:15" s="11" customFormat="1" ht="18" customHeight="1" x14ac:dyDescent="0.15">
      <c r="A120" s="35" t="str">
        <f>ﾏｽﾀｰ!A117</f>
        <v>0736</v>
      </c>
      <c r="B120" s="36" t="str">
        <f>IF(ﾏｽﾀｰ!I117=1,"",ﾏｽﾀｰ!D117)</f>
        <v/>
      </c>
      <c r="C120" s="36" t="str">
        <f>IF(B120=$H$6,COUNTIF($B$6:B120,$H$6),"")</f>
        <v/>
      </c>
      <c r="D120" s="36"/>
      <c r="E120" s="40">
        <f t="shared" si="3"/>
        <v>0</v>
      </c>
      <c r="H120" s="41"/>
      <c r="I120" s="41" t="str">
        <f>IF(J120="","",VLOOKUP(J120,ﾏｽﾀｰ!$A$3:$P$553,6))</f>
        <v/>
      </c>
      <c r="J120" s="41" t="str">
        <f t="shared" si="4"/>
        <v/>
      </c>
      <c r="K120" s="42" t="str">
        <f>IF(J120="","",VLOOKUP(J120,ﾏｽﾀｰ!$A$3:$P$553,7))</f>
        <v/>
      </c>
      <c r="L120" s="42" t="str">
        <f>IF(J120="","",VLOOKUP(J120,ﾏｽﾀｰ!$A$3:$P$553,11))</f>
        <v/>
      </c>
      <c r="M120" s="41" t="str">
        <f>IF(J120="","",VLOOKUP(J120,ﾏｽﾀｰ!$A$3:$P$553,13))</f>
        <v/>
      </c>
      <c r="N120" s="41" t="str">
        <f>IF(J120="","",VLOOKUP(J120,ﾏｽﾀｰ!$A$3:$P$553,16))</f>
        <v/>
      </c>
      <c r="O120" s="43" t="str">
        <f>IF(J120="","",IF(VLOOKUP(J120,ﾏｽﾀｰ!$A$3:$Q$553,17)="","",VLOOKUP(J120,ﾏｽﾀｰ!$A$3:$Q$553,17)))</f>
        <v/>
      </c>
    </row>
    <row r="121" spans="1:15" s="11" customFormat="1" ht="18" customHeight="1" x14ac:dyDescent="0.15">
      <c r="A121" s="35" t="str">
        <f>ﾏｽﾀｰ!A118</f>
        <v>0738</v>
      </c>
      <c r="B121" s="36" t="str">
        <f>IF(ﾏｽﾀｰ!I118=1,"",ﾏｽﾀｰ!D118)</f>
        <v>三重県</v>
      </c>
      <c r="C121" s="36" t="str">
        <f>IF(B121=$H$6,COUNTIF($B$6:B121,$H$6),"")</f>
        <v/>
      </c>
      <c r="D121" s="36"/>
      <c r="E121" s="40">
        <f t="shared" si="3"/>
        <v>0</v>
      </c>
      <c r="H121" s="41"/>
      <c r="I121" s="41" t="str">
        <f>IF(J121="","",VLOOKUP(J121,ﾏｽﾀｰ!$A$3:$P$553,6))</f>
        <v/>
      </c>
      <c r="J121" s="41" t="str">
        <f t="shared" si="4"/>
        <v/>
      </c>
      <c r="K121" s="42" t="str">
        <f>IF(J121="","",VLOOKUP(J121,ﾏｽﾀｰ!$A$3:$P$553,7))</f>
        <v/>
      </c>
      <c r="L121" s="42" t="str">
        <f>IF(J121="","",VLOOKUP(J121,ﾏｽﾀｰ!$A$3:$P$553,11))</f>
        <v/>
      </c>
      <c r="M121" s="41" t="str">
        <f>IF(J121="","",VLOOKUP(J121,ﾏｽﾀｰ!$A$3:$P$553,13))</f>
        <v/>
      </c>
      <c r="N121" s="41" t="str">
        <f>IF(J121="","",VLOOKUP(J121,ﾏｽﾀｰ!$A$3:$P$553,16))</f>
        <v/>
      </c>
      <c r="O121" s="43" t="str">
        <f>IF(J121="","",IF(VLOOKUP(J121,ﾏｽﾀｰ!$A$3:$Q$553,17)="","",VLOOKUP(J121,ﾏｽﾀｰ!$A$3:$Q$553,17)))</f>
        <v/>
      </c>
    </row>
    <row r="122" spans="1:15" s="11" customFormat="1" ht="18" customHeight="1" x14ac:dyDescent="0.15">
      <c r="A122" s="35" t="str">
        <f>ﾏｽﾀｰ!A119</f>
        <v>0743</v>
      </c>
      <c r="B122" s="36" t="str">
        <f>IF(ﾏｽﾀｰ!I119=1,"",ﾏｽﾀｰ!D119)</f>
        <v>福井県</v>
      </c>
      <c r="C122" s="36" t="str">
        <f>IF(B122=$H$6,COUNTIF($B$6:B122,$H$6),"")</f>
        <v/>
      </c>
      <c r="D122" s="36"/>
      <c r="E122" s="40">
        <f t="shared" si="3"/>
        <v>0</v>
      </c>
      <c r="H122" s="41"/>
      <c r="I122" s="41" t="str">
        <f>IF(J122="","",VLOOKUP(J122,ﾏｽﾀｰ!$A$3:$P$553,6))</f>
        <v/>
      </c>
      <c r="J122" s="41" t="str">
        <f t="shared" si="4"/>
        <v/>
      </c>
      <c r="K122" s="42" t="str">
        <f>IF(J122="","",VLOOKUP(J122,ﾏｽﾀｰ!$A$3:$P$553,7))</f>
        <v/>
      </c>
      <c r="L122" s="42" t="str">
        <f>IF(J122="","",VLOOKUP(J122,ﾏｽﾀｰ!$A$3:$P$553,11))</f>
        <v/>
      </c>
      <c r="M122" s="41" t="str">
        <f>IF(J122="","",VLOOKUP(J122,ﾏｽﾀｰ!$A$3:$P$553,13))</f>
        <v/>
      </c>
      <c r="N122" s="41" t="str">
        <f>IF(J122="","",VLOOKUP(J122,ﾏｽﾀｰ!$A$3:$P$553,16))</f>
        <v/>
      </c>
      <c r="O122" s="43" t="str">
        <f>IF(J122="","",IF(VLOOKUP(J122,ﾏｽﾀｰ!$A$3:$Q$553,17)="","",VLOOKUP(J122,ﾏｽﾀｰ!$A$3:$Q$553,17)))</f>
        <v/>
      </c>
    </row>
    <row r="123" spans="1:15" s="11" customFormat="1" ht="18" customHeight="1" x14ac:dyDescent="0.15">
      <c r="A123" s="35" t="str">
        <f>ﾏｽﾀｰ!A120</f>
        <v>0744</v>
      </c>
      <c r="B123" s="36" t="str">
        <f>IF(ﾏｽﾀｰ!I120=1,"",ﾏｽﾀｰ!D120)</f>
        <v>滋賀県</v>
      </c>
      <c r="C123" s="36" t="str">
        <f>IF(B123=$H$6,COUNTIF($B$6:B123,$H$6),"")</f>
        <v/>
      </c>
      <c r="D123" s="36"/>
      <c r="E123" s="40">
        <f t="shared" si="3"/>
        <v>0</v>
      </c>
      <c r="H123" s="41"/>
      <c r="I123" s="41" t="str">
        <f>IF(J123="","",VLOOKUP(J123,ﾏｽﾀｰ!$A$3:$P$553,6))</f>
        <v/>
      </c>
      <c r="J123" s="41" t="str">
        <f t="shared" si="4"/>
        <v/>
      </c>
      <c r="K123" s="42" t="str">
        <f>IF(J123="","",VLOOKUP(J123,ﾏｽﾀｰ!$A$3:$P$553,7))</f>
        <v/>
      </c>
      <c r="L123" s="42" t="str">
        <f>IF(J123="","",VLOOKUP(J123,ﾏｽﾀｰ!$A$3:$P$553,11))</f>
        <v/>
      </c>
      <c r="M123" s="41" t="str">
        <f>IF(J123="","",VLOOKUP(J123,ﾏｽﾀｰ!$A$3:$P$553,13))</f>
        <v/>
      </c>
      <c r="N123" s="41" t="str">
        <f>IF(J123="","",VLOOKUP(J123,ﾏｽﾀｰ!$A$3:$P$553,16))</f>
        <v/>
      </c>
      <c r="O123" s="43" t="str">
        <f>IF(J123="","",IF(VLOOKUP(J123,ﾏｽﾀｰ!$A$3:$Q$553,17)="","",VLOOKUP(J123,ﾏｽﾀｰ!$A$3:$Q$553,17)))</f>
        <v/>
      </c>
    </row>
    <row r="124" spans="1:15" s="11" customFormat="1" ht="18" customHeight="1" x14ac:dyDescent="0.15">
      <c r="A124" s="35" t="str">
        <f>ﾏｽﾀｰ!A121</f>
        <v>0745</v>
      </c>
      <c r="B124" s="36" t="str">
        <f>IF(ﾏｽﾀｰ!I121=1,"",ﾏｽﾀｰ!D121)</f>
        <v/>
      </c>
      <c r="C124" s="36" t="str">
        <f>IF(B124=$H$6,COUNTIF($B$6:B124,$H$6),"")</f>
        <v/>
      </c>
      <c r="D124" s="36"/>
      <c r="E124" s="40">
        <f t="shared" si="3"/>
        <v>0</v>
      </c>
      <c r="H124" s="41"/>
      <c r="I124" s="41" t="str">
        <f>IF(J124="","",VLOOKUP(J124,ﾏｽﾀｰ!$A$3:$P$553,6))</f>
        <v/>
      </c>
      <c r="J124" s="41" t="str">
        <f t="shared" si="4"/>
        <v/>
      </c>
      <c r="K124" s="42" t="str">
        <f>IF(J124="","",VLOOKUP(J124,ﾏｽﾀｰ!$A$3:$P$553,7))</f>
        <v/>
      </c>
      <c r="L124" s="42" t="str">
        <f>IF(J124="","",VLOOKUP(J124,ﾏｽﾀｰ!$A$3:$P$553,11))</f>
        <v/>
      </c>
      <c r="M124" s="41" t="str">
        <f>IF(J124="","",VLOOKUP(J124,ﾏｽﾀｰ!$A$3:$P$553,13))</f>
        <v/>
      </c>
      <c r="N124" s="41" t="str">
        <f>IF(J124="","",VLOOKUP(J124,ﾏｽﾀｰ!$A$3:$P$553,16))</f>
        <v/>
      </c>
      <c r="O124" s="43" t="str">
        <f>IF(J124="","",IF(VLOOKUP(J124,ﾏｽﾀｰ!$A$3:$Q$553,17)="","",VLOOKUP(J124,ﾏｽﾀｰ!$A$3:$Q$553,17)))</f>
        <v/>
      </c>
    </row>
    <row r="125" spans="1:15" s="11" customFormat="1" ht="18" customHeight="1" x14ac:dyDescent="0.15">
      <c r="A125" s="35" t="str">
        <f>ﾏｽﾀｰ!A122</f>
        <v>0747</v>
      </c>
      <c r="B125" s="36" t="str">
        <f>IF(ﾏｽﾀｰ!I122=1,"",ﾏｽﾀｰ!D122)</f>
        <v>大阪府</v>
      </c>
      <c r="C125" s="36" t="str">
        <f>IF(B125=$H$6,COUNTIF($B$6:B125,$H$6),"")</f>
        <v/>
      </c>
      <c r="D125" s="36"/>
      <c r="E125" s="40">
        <f t="shared" si="3"/>
        <v>0</v>
      </c>
      <c r="H125" s="41"/>
      <c r="I125" s="41" t="str">
        <f>IF(J125="","",VLOOKUP(J125,ﾏｽﾀｰ!$A$3:$P$553,6))</f>
        <v/>
      </c>
      <c r="J125" s="41" t="str">
        <f t="shared" si="4"/>
        <v/>
      </c>
      <c r="K125" s="42" t="str">
        <f>IF(J125="","",VLOOKUP(J125,ﾏｽﾀｰ!$A$3:$P$553,7))</f>
        <v/>
      </c>
      <c r="L125" s="42" t="str">
        <f>IF(J125="","",VLOOKUP(J125,ﾏｽﾀｰ!$A$3:$P$553,11))</f>
        <v/>
      </c>
      <c r="M125" s="41" t="str">
        <f>IF(J125="","",VLOOKUP(J125,ﾏｽﾀｰ!$A$3:$P$553,13))</f>
        <v/>
      </c>
      <c r="N125" s="41" t="str">
        <f>IF(J125="","",VLOOKUP(J125,ﾏｽﾀｰ!$A$3:$P$553,16))</f>
        <v/>
      </c>
      <c r="O125" s="43" t="str">
        <f>IF(J125="","",IF(VLOOKUP(J125,ﾏｽﾀｰ!$A$3:$Q$553,17)="","",VLOOKUP(J125,ﾏｽﾀｰ!$A$3:$Q$553,17)))</f>
        <v/>
      </c>
    </row>
    <row r="126" spans="1:15" s="11" customFormat="1" ht="18" customHeight="1" x14ac:dyDescent="0.15">
      <c r="A126" s="35" t="str">
        <f>ﾏｽﾀｰ!A123</f>
        <v>0749</v>
      </c>
      <c r="B126" s="36" t="str">
        <f>IF(ﾏｽﾀｰ!I123=1,"",ﾏｽﾀｰ!D123)</f>
        <v>奈良県</v>
      </c>
      <c r="C126" s="36" t="str">
        <f>IF(B126=$H$6,COUNTIF($B$6:B126,$H$6),"")</f>
        <v/>
      </c>
      <c r="D126" s="36"/>
      <c r="E126" s="40">
        <f t="shared" si="3"/>
        <v>0</v>
      </c>
      <c r="H126" s="41"/>
      <c r="I126" s="41" t="str">
        <f>IF(J126="","",VLOOKUP(J126,ﾏｽﾀｰ!$A$3:$P$553,6))</f>
        <v/>
      </c>
      <c r="J126" s="41" t="str">
        <f t="shared" si="4"/>
        <v/>
      </c>
      <c r="K126" s="42" t="str">
        <f>IF(J126="","",VLOOKUP(J126,ﾏｽﾀｰ!$A$3:$P$553,7))</f>
        <v/>
      </c>
      <c r="L126" s="42" t="str">
        <f>IF(J126="","",VLOOKUP(J126,ﾏｽﾀｰ!$A$3:$P$553,11))</f>
        <v/>
      </c>
      <c r="M126" s="41" t="str">
        <f>IF(J126="","",VLOOKUP(J126,ﾏｽﾀｰ!$A$3:$P$553,13))</f>
        <v/>
      </c>
      <c r="N126" s="41" t="str">
        <f>IF(J126="","",VLOOKUP(J126,ﾏｽﾀｰ!$A$3:$P$553,16))</f>
        <v/>
      </c>
      <c r="O126" s="43" t="str">
        <f>IF(J126="","",IF(VLOOKUP(J126,ﾏｽﾀｰ!$A$3:$Q$553,17)="","",VLOOKUP(J126,ﾏｽﾀｰ!$A$3:$Q$553,17)))</f>
        <v/>
      </c>
    </row>
    <row r="127" spans="1:15" s="11" customFormat="1" ht="18" customHeight="1" x14ac:dyDescent="0.15">
      <c r="A127" s="35" t="str">
        <f>ﾏｽﾀｰ!A124</f>
        <v>0750</v>
      </c>
      <c r="B127" s="36" t="str">
        <f>IF(ﾏｽﾀｰ!I124=1,"",ﾏｽﾀｰ!D124)</f>
        <v>和歌山県</v>
      </c>
      <c r="C127" s="36" t="str">
        <f>IF(B127=$H$6,COUNTIF($B$6:B127,$H$6),"")</f>
        <v/>
      </c>
      <c r="D127" s="36"/>
      <c r="E127" s="40">
        <f t="shared" si="3"/>
        <v>0</v>
      </c>
      <c r="H127" s="41"/>
      <c r="I127" s="41" t="str">
        <f>IF(J127="","",VLOOKUP(J127,ﾏｽﾀｰ!$A$3:$P$553,6))</f>
        <v/>
      </c>
      <c r="J127" s="41" t="str">
        <f t="shared" si="4"/>
        <v/>
      </c>
      <c r="K127" s="42" t="str">
        <f>IF(J127="","",VLOOKUP(J127,ﾏｽﾀｰ!$A$3:$P$553,7))</f>
        <v/>
      </c>
      <c r="L127" s="42" t="str">
        <f>IF(J127="","",VLOOKUP(J127,ﾏｽﾀｰ!$A$3:$P$553,11))</f>
        <v/>
      </c>
      <c r="M127" s="41" t="str">
        <f>IF(J127="","",VLOOKUP(J127,ﾏｽﾀｰ!$A$3:$P$553,13))</f>
        <v/>
      </c>
      <c r="N127" s="41" t="str">
        <f>IF(J127="","",VLOOKUP(J127,ﾏｽﾀｰ!$A$3:$P$553,16))</f>
        <v/>
      </c>
      <c r="O127" s="43" t="str">
        <f>IF(J127="","",IF(VLOOKUP(J127,ﾏｽﾀｰ!$A$3:$Q$553,17)="","",VLOOKUP(J127,ﾏｽﾀｰ!$A$3:$Q$553,17)))</f>
        <v/>
      </c>
    </row>
    <row r="128" spans="1:15" s="11" customFormat="1" ht="18" customHeight="1" x14ac:dyDescent="0.15">
      <c r="A128" s="35" t="str">
        <f>ﾏｽﾀｰ!A125</f>
        <v>0752</v>
      </c>
      <c r="B128" s="36" t="str">
        <f>IF(ﾏｽﾀｰ!I125=1,"",ﾏｽﾀｰ!D125)</f>
        <v>兵庫県</v>
      </c>
      <c r="C128" s="36" t="str">
        <f>IF(B128=$H$6,COUNTIF($B$6:B128,$H$6),"")</f>
        <v/>
      </c>
      <c r="D128" s="36"/>
      <c r="E128" s="40">
        <f t="shared" si="3"/>
        <v>0</v>
      </c>
      <c r="H128" s="41"/>
      <c r="I128" s="41" t="str">
        <f>IF(J128="","",VLOOKUP(J128,ﾏｽﾀｰ!$A$3:$P$553,6))</f>
        <v/>
      </c>
      <c r="J128" s="41" t="str">
        <f t="shared" si="4"/>
        <v/>
      </c>
      <c r="K128" s="42" t="str">
        <f>IF(J128="","",VLOOKUP(J128,ﾏｽﾀｰ!$A$3:$P$553,7))</f>
        <v/>
      </c>
      <c r="L128" s="42" t="str">
        <f>IF(J128="","",VLOOKUP(J128,ﾏｽﾀｰ!$A$3:$P$553,11))</f>
        <v/>
      </c>
      <c r="M128" s="41" t="str">
        <f>IF(J128="","",VLOOKUP(J128,ﾏｽﾀｰ!$A$3:$P$553,13))</f>
        <v/>
      </c>
      <c r="N128" s="41" t="str">
        <f>IF(J128="","",VLOOKUP(J128,ﾏｽﾀｰ!$A$3:$P$553,16))</f>
        <v/>
      </c>
      <c r="O128" s="43" t="str">
        <f>IF(J128="","",IF(VLOOKUP(J128,ﾏｽﾀｰ!$A$3:$Q$553,17)="","",VLOOKUP(J128,ﾏｽﾀｰ!$A$3:$Q$553,17)))</f>
        <v/>
      </c>
    </row>
    <row r="129" spans="1:15" s="11" customFormat="1" ht="18" customHeight="1" x14ac:dyDescent="0.15">
      <c r="A129" s="35" t="str">
        <f>ﾏｽﾀｰ!A126</f>
        <v>0753</v>
      </c>
      <c r="B129" s="36" t="str">
        <f>IF(ﾏｽﾀｰ!I126=1,"",ﾏｽﾀｰ!D126)</f>
        <v>兵庫県</v>
      </c>
      <c r="C129" s="36" t="str">
        <f>IF(B129=$H$6,COUNTIF($B$6:B129,$H$6),"")</f>
        <v/>
      </c>
      <c r="D129" s="36"/>
      <c r="E129" s="40">
        <f t="shared" si="3"/>
        <v>0</v>
      </c>
      <c r="H129" s="41"/>
      <c r="I129" s="41" t="str">
        <f>IF(J129="","",VLOOKUP(J129,ﾏｽﾀｰ!$A$3:$P$553,6))</f>
        <v/>
      </c>
      <c r="J129" s="41" t="str">
        <f t="shared" si="4"/>
        <v/>
      </c>
      <c r="K129" s="42" t="str">
        <f>IF(J129="","",VLOOKUP(J129,ﾏｽﾀｰ!$A$3:$P$553,7))</f>
        <v/>
      </c>
      <c r="L129" s="42" t="str">
        <f>IF(J129="","",VLOOKUP(J129,ﾏｽﾀｰ!$A$3:$P$553,11))</f>
        <v/>
      </c>
      <c r="M129" s="41" t="str">
        <f>IF(J129="","",VLOOKUP(J129,ﾏｽﾀｰ!$A$3:$P$553,13))</f>
        <v/>
      </c>
      <c r="N129" s="41" t="str">
        <f>IF(J129="","",VLOOKUP(J129,ﾏｽﾀｰ!$A$3:$P$553,16))</f>
        <v/>
      </c>
      <c r="O129" s="43" t="str">
        <f>IF(J129="","",IF(VLOOKUP(J129,ﾏｽﾀｰ!$A$3:$Q$553,17)="","",VLOOKUP(J129,ﾏｽﾀｰ!$A$3:$Q$553,17)))</f>
        <v/>
      </c>
    </row>
    <row r="130" spans="1:15" s="11" customFormat="1" ht="18" customHeight="1" x14ac:dyDescent="0.15">
      <c r="A130" s="35" t="str">
        <f>ﾏｽﾀｰ!A127</f>
        <v>0754</v>
      </c>
      <c r="B130" s="36" t="str">
        <f>IF(ﾏｽﾀｰ!I127=1,"",ﾏｽﾀｰ!D127)</f>
        <v>兵庫県</v>
      </c>
      <c r="C130" s="36" t="str">
        <f>IF(B130=$H$6,COUNTIF($B$6:B130,$H$6),"")</f>
        <v/>
      </c>
      <c r="D130" s="36"/>
      <c r="E130" s="40">
        <f t="shared" si="3"/>
        <v>0</v>
      </c>
      <c r="H130" s="41"/>
      <c r="I130" s="41" t="str">
        <f>IF(J130="","",VLOOKUP(J130,ﾏｽﾀｰ!$A$3:$P$553,6))</f>
        <v/>
      </c>
      <c r="J130" s="41" t="str">
        <f t="shared" si="4"/>
        <v/>
      </c>
      <c r="K130" s="42" t="str">
        <f>IF(J130="","",VLOOKUP(J130,ﾏｽﾀｰ!$A$3:$P$553,7))</f>
        <v/>
      </c>
      <c r="L130" s="42" t="str">
        <f>IF(J130="","",VLOOKUP(J130,ﾏｽﾀｰ!$A$3:$P$553,11))</f>
        <v/>
      </c>
      <c r="M130" s="41" t="str">
        <f>IF(J130="","",VLOOKUP(J130,ﾏｽﾀｰ!$A$3:$P$553,13))</f>
        <v/>
      </c>
      <c r="N130" s="41" t="str">
        <f>IF(J130="","",VLOOKUP(J130,ﾏｽﾀｰ!$A$3:$P$553,16))</f>
        <v/>
      </c>
      <c r="O130" s="43" t="str">
        <f>IF(J130="","",IF(VLOOKUP(J130,ﾏｽﾀｰ!$A$3:$Q$553,17)="","",VLOOKUP(J130,ﾏｽﾀｰ!$A$3:$Q$553,17)))</f>
        <v/>
      </c>
    </row>
    <row r="131" spans="1:15" s="11" customFormat="1" ht="18" customHeight="1" x14ac:dyDescent="0.15">
      <c r="A131" s="35" t="str">
        <f>ﾏｽﾀｰ!A128</f>
        <v>0761</v>
      </c>
      <c r="B131" s="36" t="str">
        <f>IF(ﾏｽﾀｰ!I128=1,"",ﾏｽﾀｰ!D128)</f>
        <v>山口県</v>
      </c>
      <c r="C131" s="36" t="str">
        <f>IF(B131=$H$6,COUNTIF($B$6:B131,$H$6),"")</f>
        <v/>
      </c>
      <c r="D131" s="36"/>
      <c r="E131" s="40">
        <f t="shared" si="3"/>
        <v>0</v>
      </c>
      <c r="H131" s="41"/>
      <c r="I131" s="41" t="str">
        <f>IF(J131="","",VLOOKUP(J131,ﾏｽﾀｰ!$A$3:$P$553,6))</f>
        <v/>
      </c>
      <c r="J131" s="41" t="str">
        <f t="shared" si="4"/>
        <v/>
      </c>
      <c r="K131" s="42" t="str">
        <f>IF(J131="","",VLOOKUP(J131,ﾏｽﾀｰ!$A$3:$P$553,7))</f>
        <v/>
      </c>
      <c r="L131" s="42" t="str">
        <f>IF(J131="","",VLOOKUP(J131,ﾏｽﾀｰ!$A$3:$P$553,11))</f>
        <v/>
      </c>
      <c r="M131" s="41" t="str">
        <f>IF(J131="","",VLOOKUP(J131,ﾏｽﾀｰ!$A$3:$P$553,13))</f>
        <v/>
      </c>
      <c r="N131" s="41" t="str">
        <f>IF(J131="","",VLOOKUP(J131,ﾏｽﾀｰ!$A$3:$P$553,16))</f>
        <v/>
      </c>
      <c r="O131" s="43" t="str">
        <f>IF(J131="","",IF(VLOOKUP(J131,ﾏｽﾀｰ!$A$3:$Q$553,17)="","",VLOOKUP(J131,ﾏｽﾀｰ!$A$3:$Q$553,17)))</f>
        <v/>
      </c>
    </row>
    <row r="132" spans="1:15" s="11" customFormat="1" ht="18" customHeight="1" x14ac:dyDescent="0.15">
      <c r="A132" s="35" t="str">
        <f>ﾏｽﾀｰ!A129</f>
        <v>0767</v>
      </c>
      <c r="B132" s="36" t="str">
        <f>IF(ﾏｽﾀｰ!I129=1,"",ﾏｽﾀｰ!D129)</f>
        <v>高知県</v>
      </c>
      <c r="C132" s="36" t="str">
        <f>IF(B132=$H$6,COUNTIF($B$6:B132,$H$6),"")</f>
        <v/>
      </c>
      <c r="D132" s="36"/>
      <c r="E132" s="40">
        <f t="shared" si="3"/>
        <v>0</v>
      </c>
      <c r="H132" s="41"/>
      <c r="I132" s="41" t="str">
        <f>IF(J132="","",VLOOKUP(J132,ﾏｽﾀｰ!$A$3:$P$553,6))</f>
        <v/>
      </c>
      <c r="J132" s="41" t="str">
        <f t="shared" si="4"/>
        <v/>
      </c>
      <c r="K132" s="42" t="str">
        <f>IF(J132="","",VLOOKUP(J132,ﾏｽﾀｰ!$A$3:$P$553,7))</f>
        <v/>
      </c>
      <c r="L132" s="42" t="str">
        <f>IF(J132="","",VLOOKUP(J132,ﾏｽﾀｰ!$A$3:$P$553,11))</f>
        <v/>
      </c>
      <c r="M132" s="41" t="str">
        <f>IF(J132="","",VLOOKUP(J132,ﾏｽﾀｰ!$A$3:$P$553,13))</f>
        <v/>
      </c>
      <c r="N132" s="41" t="str">
        <f>IF(J132="","",VLOOKUP(J132,ﾏｽﾀｰ!$A$3:$P$553,16))</f>
        <v/>
      </c>
      <c r="O132" s="43" t="str">
        <f>IF(J132="","",IF(VLOOKUP(J132,ﾏｽﾀｰ!$A$3:$Q$553,17)="","",VLOOKUP(J132,ﾏｽﾀｰ!$A$3:$Q$553,17)))</f>
        <v/>
      </c>
    </row>
    <row r="133" spans="1:15" s="11" customFormat="1" ht="18" customHeight="1" x14ac:dyDescent="0.15">
      <c r="A133" s="35" t="str">
        <f>ﾏｽﾀｰ!A130</f>
        <v>0769</v>
      </c>
      <c r="B133" s="36" t="str">
        <f>IF(ﾏｽﾀｰ!I130=1,"",ﾏｽﾀｰ!D130)</f>
        <v>福岡県</v>
      </c>
      <c r="C133" s="36" t="str">
        <f>IF(B133=$H$6,COUNTIF($B$6:B133,$H$6),"")</f>
        <v/>
      </c>
      <c r="D133" s="36"/>
      <c r="E133" s="40">
        <f t="shared" si="3"/>
        <v>0</v>
      </c>
      <c r="H133" s="41"/>
      <c r="I133" s="41" t="str">
        <f>IF(J133="","",VLOOKUP(J133,ﾏｽﾀｰ!$A$3:$P$553,6))</f>
        <v/>
      </c>
      <c r="J133" s="41" t="str">
        <f t="shared" si="4"/>
        <v/>
      </c>
      <c r="K133" s="42" t="str">
        <f>IF(J133="","",VLOOKUP(J133,ﾏｽﾀｰ!$A$3:$P$553,7))</f>
        <v/>
      </c>
      <c r="L133" s="42" t="str">
        <f>IF(J133="","",VLOOKUP(J133,ﾏｽﾀｰ!$A$3:$P$553,11))</f>
        <v/>
      </c>
      <c r="M133" s="41" t="str">
        <f>IF(J133="","",VLOOKUP(J133,ﾏｽﾀｰ!$A$3:$P$553,13))</f>
        <v/>
      </c>
      <c r="N133" s="41" t="str">
        <f>IF(J133="","",VLOOKUP(J133,ﾏｽﾀｰ!$A$3:$P$553,16))</f>
        <v/>
      </c>
      <c r="O133" s="43" t="str">
        <f>IF(J133="","",IF(VLOOKUP(J133,ﾏｽﾀｰ!$A$3:$Q$553,17)="","",VLOOKUP(J133,ﾏｽﾀｰ!$A$3:$Q$553,17)))</f>
        <v/>
      </c>
    </row>
    <row r="134" spans="1:15" s="11" customFormat="1" ht="18" customHeight="1" x14ac:dyDescent="0.15">
      <c r="A134" s="35" t="str">
        <f>ﾏｽﾀｰ!A131</f>
        <v>0770</v>
      </c>
      <c r="B134" s="36" t="str">
        <f>IF(ﾏｽﾀｰ!I131=1,"",ﾏｽﾀｰ!D131)</f>
        <v>福岡県</v>
      </c>
      <c r="C134" s="36" t="str">
        <f>IF(B134=$H$6,COUNTIF($B$6:B134,$H$6),"")</f>
        <v/>
      </c>
      <c r="D134" s="36"/>
      <c r="E134" s="40">
        <f t="shared" si="3"/>
        <v>0</v>
      </c>
      <c r="H134" s="41"/>
      <c r="I134" s="41" t="str">
        <f>IF(J134="","",VLOOKUP(J134,ﾏｽﾀｰ!$A$3:$P$553,6))</f>
        <v/>
      </c>
      <c r="J134" s="41" t="str">
        <f t="shared" si="4"/>
        <v/>
      </c>
      <c r="K134" s="42" t="str">
        <f>IF(J134="","",VLOOKUP(J134,ﾏｽﾀｰ!$A$3:$P$553,7))</f>
        <v/>
      </c>
      <c r="L134" s="42" t="str">
        <f>IF(J134="","",VLOOKUP(J134,ﾏｽﾀｰ!$A$3:$P$553,11))</f>
        <v/>
      </c>
      <c r="M134" s="41" t="str">
        <f>IF(J134="","",VLOOKUP(J134,ﾏｽﾀｰ!$A$3:$P$553,13))</f>
        <v/>
      </c>
      <c r="N134" s="41" t="str">
        <f>IF(J134="","",VLOOKUP(J134,ﾏｽﾀｰ!$A$3:$P$553,16))</f>
        <v/>
      </c>
      <c r="O134" s="43" t="str">
        <f>IF(J134="","",IF(VLOOKUP(J134,ﾏｽﾀｰ!$A$3:$Q$553,17)="","",VLOOKUP(J134,ﾏｽﾀｰ!$A$3:$Q$553,17)))</f>
        <v/>
      </c>
    </row>
    <row r="135" spans="1:15" s="11" customFormat="1" ht="18" customHeight="1" x14ac:dyDescent="0.15">
      <c r="A135" s="35" t="str">
        <f>ﾏｽﾀｰ!A132</f>
        <v>0772</v>
      </c>
      <c r="B135" s="36" t="str">
        <f>IF(ﾏｽﾀｰ!I132=1,"",ﾏｽﾀｰ!D132)</f>
        <v/>
      </c>
      <c r="C135" s="36" t="str">
        <f>IF(B135=$H$6,COUNTIF($B$6:B135,$H$6),"")</f>
        <v/>
      </c>
      <c r="D135" s="36"/>
      <c r="E135" s="40">
        <f t="shared" ref="E135:E198" si="5">IF(J135&lt;&gt;"",1,0)</f>
        <v>0</v>
      </c>
      <c r="H135" s="41"/>
      <c r="I135" s="41" t="str">
        <f>IF(J135="","",VLOOKUP(J135,ﾏｽﾀｰ!$A$3:$P$553,6))</f>
        <v/>
      </c>
      <c r="J135" s="41" t="str">
        <f t="shared" ref="J135:J198" si="6">IF(MAX($C$6:$C$553)&lt;ROW(A131),"",INDEX(A$6:A$553,MATCH(ROW(A131),$C$6:$C$553,0)))</f>
        <v/>
      </c>
      <c r="K135" s="42" t="str">
        <f>IF(J135="","",VLOOKUP(J135,ﾏｽﾀｰ!$A$3:$P$553,7))</f>
        <v/>
      </c>
      <c r="L135" s="42" t="str">
        <f>IF(J135="","",VLOOKUP(J135,ﾏｽﾀｰ!$A$3:$P$553,11))</f>
        <v/>
      </c>
      <c r="M135" s="41" t="str">
        <f>IF(J135="","",VLOOKUP(J135,ﾏｽﾀｰ!$A$3:$P$553,13))</f>
        <v/>
      </c>
      <c r="N135" s="41" t="str">
        <f>IF(J135="","",VLOOKUP(J135,ﾏｽﾀｰ!$A$3:$P$553,16))</f>
        <v/>
      </c>
      <c r="O135" s="43" t="str">
        <f>IF(J135="","",IF(VLOOKUP(J135,ﾏｽﾀｰ!$A$3:$Q$553,17)="","",VLOOKUP(J135,ﾏｽﾀｰ!$A$3:$Q$553,17)))</f>
        <v/>
      </c>
    </row>
    <row r="136" spans="1:15" s="11" customFormat="1" ht="18" customHeight="1" x14ac:dyDescent="0.15">
      <c r="A136" s="35" t="str">
        <f>ﾏｽﾀｰ!A133</f>
        <v>0773</v>
      </c>
      <c r="B136" s="36" t="str">
        <f>IF(ﾏｽﾀｰ!I133=1,"",ﾏｽﾀｰ!D133)</f>
        <v/>
      </c>
      <c r="C136" s="36" t="str">
        <f>IF(B136=$H$6,COUNTIF($B$6:B136,$H$6),"")</f>
        <v/>
      </c>
      <c r="D136" s="36"/>
      <c r="E136" s="40">
        <f t="shared" si="5"/>
        <v>0</v>
      </c>
      <c r="H136" s="41"/>
      <c r="I136" s="41" t="str">
        <f>IF(J136="","",VLOOKUP(J136,ﾏｽﾀｰ!$A$3:$P$553,6))</f>
        <v/>
      </c>
      <c r="J136" s="41" t="str">
        <f t="shared" si="6"/>
        <v/>
      </c>
      <c r="K136" s="42" t="str">
        <f>IF(J136="","",VLOOKUP(J136,ﾏｽﾀｰ!$A$3:$P$553,7))</f>
        <v/>
      </c>
      <c r="L136" s="42" t="str">
        <f>IF(J136="","",VLOOKUP(J136,ﾏｽﾀｰ!$A$3:$P$553,11))</f>
        <v/>
      </c>
      <c r="M136" s="41" t="str">
        <f>IF(J136="","",VLOOKUP(J136,ﾏｽﾀｰ!$A$3:$P$553,13))</f>
        <v/>
      </c>
      <c r="N136" s="41" t="str">
        <f>IF(J136="","",VLOOKUP(J136,ﾏｽﾀｰ!$A$3:$P$553,16))</f>
        <v/>
      </c>
      <c r="O136" s="43" t="str">
        <f>IF(J136="","",IF(VLOOKUP(J136,ﾏｽﾀｰ!$A$3:$Q$553,17)="","",VLOOKUP(J136,ﾏｽﾀｰ!$A$3:$Q$553,17)))</f>
        <v/>
      </c>
    </row>
    <row r="137" spans="1:15" s="11" customFormat="1" ht="18" customHeight="1" x14ac:dyDescent="0.15">
      <c r="A137" s="35" t="str">
        <f>ﾏｽﾀｰ!A134</f>
        <v>0775</v>
      </c>
      <c r="B137" s="36" t="str">
        <f>IF(ﾏｽﾀｰ!I134=1,"",ﾏｽﾀｰ!D134)</f>
        <v>熊本県</v>
      </c>
      <c r="C137" s="36" t="str">
        <f>IF(B137=$H$6,COUNTIF($B$6:B137,$H$6),"")</f>
        <v/>
      </c>
      <c r="D137" s="36"/>
      <c r="E137" s="40">
        <f t="shared" si="5"/>
        <v>0</v>
      </c>
      <c r="H137" s="41"/>
      <c r="I137" s="41" t="str">
        <f>IF(J137="","",VLOOKUP(J137,ﾏｽﾀｰ!$A$3:$P$553,6))</f>
        <v/>
      </c>
      <c r="J137" s="41" t="str">
        <f t="shared" si="6"/>
        <v/>
      </c>
      <c r="K137" s="42" t="str">
        <f>IF(J137="","",VLOOKUP(J137,ﾏｽﾀｰ!$A$3:$P$553,7))</f>
        <v/>
      </c>
      <c r="L137" s="42" t="str">
        <f>IF(J137="","",VLOOKUP(J137,ﾏｽﾀｰ!$A$3:$P$553,11))</f>
        <v/>
      </c>
      <c r="M137" s="41" t="str">
        <f>IF(J137="","",VLOOKUP(J137,ﾏｽﾀｰ!$A$3:$P$553,13))</f>
        <v/>
      </c>
      <c r="N137" s="41" t="str">
        <f>IF(J137="","",VLOOKUP(J137,ﾏｽﾀｰ!$A$3:$P$553,16))</f>
        <v/>
      </c>
      <c r="O137" s="43" t="str">
        <f>IF(J137="","",IF(VLOOKUP(J137,ﾏｽﾀｰ!$A$3:$Q$553,17)="","",VLOOKUP(J137,ﾏｽﾀｰ!$A$3:$Q$553,17)))</f>
        <v/>
      </c>
    </row>
    <row r="138" spans="1:15" s="11" customFormat="1" ht="18" customHeight="1" x14ac:dyDescent="0.15">
      <c r="A138" s="35" t="str">
        <f>ﾏｽﾀｰ!A135</f>
        <v>0779</v>
      </c>
      <c r="B138" s="36" t="str">
        <f>IF(ﾏｽﾀｰ!I135=1,"",ﾏｽﾀｰ!D135)</f>
        <v>栃木県</v>
      </c>
      <c r="C138" s="36" t="str">
        <f>IF(B138=$H$6,COUNTIF($B$6:B138,$H$6),"")</f>
        <v/>
      </c>
      <c r="D138" s="36"/>
      <c r="E138" s="40">
        <f t="shared" si="5"/>
        <v>0</v>
      </c>
      <c r="H138" s="41"/>
      <c r="I138" s="41" t="str">
        <f>IF(J138="","",VLOOKUP(J138,ﾏｽﾀｰ!$A$3:$P$553,6))</f>
        <v/>
      </c>
      <c r="J138" s="41" t="str">
        <f t="shared" si="6"/>
        <v/>
      </c>
      <c r="K138" s="42" t="str">
        <f>IF(J138="","",VLOOKUP(J138,ﾏｽﾀｰ!$A$3:$P$553,7))</f>
        <v/>
      </c>
      <c r="L138" s="42" t="str">
        <f>IF(J138="","",VLOOKUP(J138,ﾏｽﾀｰ!$A$3:$P$553,11))</f>
        <v/>
      </c>
      <c r="M138" s="41" t="str">
        <f>IF(J138="","",VLOOKUP(J138,ﾏｽﾀｰ!$A$3:$P$553,13))</f>
        <v/>
      </c>
      <c r="N138" s="41" t="str">
        <f>IF(J138="","",VLOOKUP(J138,ﾏｽﾀｰ!$A$3:$P$553,16))</f>
        <v/>
      </c>
      <c r="O138" s="43" t="str">
        <f>IF(J138="","",IF(VLOOKUP(J138,ﾏｽﾀｰ!$A$3:$Q$553,17)="","",VLOOKUP(J138,ﾏｽﾀｰ!$A$3:$Q$553,17)))</f>
        <v/>
      </c>
    </row>
    <row r="139" spans="1:15" s="11" customFormat="1" ht="18" customHeight="1" x14ac:dyDescent="0.15">
      <c r="A139" s="35" t="str">
        <f>ﾏｽﾀｰ!A136</f>
        <v>0780</v>
      </c>
      <c r="B139" s="36" t="str">
        <f>IF(ﾏｽﾀｰ!I136=1,"",ﾏｽﾀｰ!D136)</f>
        <v>静岡県</v>
      </c>
      <c r="C139" s="36" t="str">
        <f>IF(B139=$H$6,COUNTIF($B$6:B139,$H$6),"")</f>
        <v/>
      </c>
      <c r="D139" s="36"/>
      <c r="E139" s="40">
        <f t="shared" si="5"/>
        <v>0</v>
      </c>
      <c r="H139" s="41"/>
      <c r="I139" s="41" t="str">
        <f>IF(J139="","",VLOOKUP(J139,ﾏｽﾀｰ!$A$3:$P$553,6))</f>
        <v/>
      </c>
      <c r="J139" s="41" t="str">
        <f t="shared" si="6"/>
        <v/>
      </c>
      <c r="K139" s="42" t="str">
        <f>IF(J139="","",VLOOKUP(J139,ﾏｽﾀｰ!$A$3:$P$553,7))</f>
        <v/>
      </c>
      <c r="L139" s="42" t="str">
        <f>IF(J139="","",VLOOKUP(J139,ﾏｽﾀｰ!$A$3:$P$553,11))</f>
        <v/>
      </c>
      <c r="M139" s="41" t="str">
        <f>IF(J139="","",VLOOKUP(J139,ﾏｽﾀｰ!$A$3:$P$553,13))</f>
        <v/>
      </c>
      <c r="N139" s="41" t="str">
        <f>IF(J139="","",VLOOKUP(J139,ﾏｽﾀｰ!$A$3:$P$553,16))</f>
        <v/>
      </c>
      <c r="O139" s="43" t="str">
        <f>IF(J139="","",IF(VLOOKUP(J139,ﾏｽﾀｰ!$A$3:$Q$553,17)="","",VLOOKUP(J139,ﾏｽﾀｰ!$A$3:$Q$553,17)))</f>
        <v/>
      </c>
    </row>
    <row r="140" spans="1:15" s="11" customFormat="1" ht="18" customHeight="1" x14ac:dyDescent="0.15">
      <c r="A140" s="35" t="str">
        <f>ﾏｽﾀｰ!A137</f>
        <v>0783</v>
      </c>
      <c r="B140" s="36" t="str">
        <f>IF(ﾏｽﾀｰ!I137=1,"",ﾏｽﾀｰ!D137)</f>
        <v/>
      </c>
      <c r="C140" s="36" t="str">
        <f>IF(B140=$H$6,COUNTIF($B$6:B140,$H$6),"")</f>
        <v/>
      </c>
      <c r="D140" s="36"/>
      <c r="E140" s="40">
        <f t="shared" si="5"/>
        <v>0</v>
      </c>
      <c r="H140" s="41"/>
      <c r="I140" s="41" t="str">
        <f>IF(J140="","",VLOOKUP(J140,ﾏｽﾀｰ!$A$3:$P$553,6))</f>
        <v/>
      </c>
      <c r="J140" s="41" t="str">
        <f t="shared" si="6"/>
        <v/>
      </c>
      <c r="K140" s="42" t="str">
        <f>IF(J140="","",VLOOKUP(J140,ﾏｽﾀｰ!$A$3:$P$553,7))</f>
        <v/>
      </c>
      <c r="L140" s="42" t="str">
        <f>IF(J140="","",VLOOKUP(J140,ﾏｽﾀｰ!$A$3:$P$553,11))</f>
        <v/>
      </c>
      <c r="M140" s="41" t="str">
        <f>IF(J140="","",VLOOKUP(J140,ﾏｽﾀｰ!$A$3:$P$553,13))</f>
        <v/>
      </c>
      <c r="N140" s="41" t="str">
        <f>IF(J140="","",VLOOKUP(J140,ﾏｽﾀｰ!$A$3:$P$553,16))</f>
        <v/>
      </c>
      <c r="O140" s="43" t="str">
        <f>IF(J140="","",IF(VLOOKUP(J140,ﾏｽﾀｰ!$A$3:$Q$553,17)="","",VLOOKUP(J140,ﾏｽﾀｰ!$A$3:$Q$553,17)))</f>
        <v/>
      </c>
    </row>
    <row r="141" spans="1:15" s="11" customFormat="1" ht="18" customHeight="1" x14ac:dyDescent="0.15">
      <c r="A141" s="35" t="str">
        <f>ﾏｽﾀｰ!A138</f>
        <v>0804</v>
      </c>
      <c r="B141" s="36" t="str">
        <f>IF(ﾏｽﾀｰ!I138=1,"",ﾏｽﾀｰ!D138)</f>
        <v/>
      </c>
      <c r="C141" s="36" t="str">
        <f>IF(B141=$H$6,COUNTIF($B$6:B141,$H$6),"")</f>
        <v/>
      </c>
      <c r="D141" s="36"/>
      <c r="E141" s="40">
        <f t="shared" si="5"/>
        <v>0</v>
      </c>
      <c r="H141" s="41"/>
      <c r="I141" s="41" t="str">
        <f>IF(J141="","",VLOOKUP(J141,ﾏｽﾀｰ!$A$3:$P$553,6))</f>
        <v/>
      </c>
      <c r="J141" s="41" t="str">
        <f t="shared" si="6"/>
        <v/>
      </c>
      <c r="K141" s="42" t="str">
        <f>IF(J141="","",VLOOKUP(J141,ﾏｽﾀｰ!$A$3:$P$553,7))</f>
        <v/>
      </c>
      <c r="L141" s="42" t="str">
        <f>IF(J141="","",VLOOKUP(J141,ﾏｽﾀｰ!$A$3:$P$553,11))</f>
        <v/>
      </c>
      <c r="M141" s="41" t="str">
        <f>IF(J141="","",VLOOKUP(J141,ﾏｽﾀｰ!$A$3:$P$553,13))</f>
        <v/>
      </c>
      <c r="N141" s="41" t="str">
        <f>IF(J141="","",VLOOKUP(J141,ﾏｽﾀｰ!$A$3:$P$553,16))</f>
        <v/>
      </c>
      <c r="O141" s="43" t="str">
        <f>IF(J141="","",IF(VLOOKUP(J141,ﾏｽﾀｰ!$A$3:$Q$553,17)="","",VLOOKUP(J141,ﾏｽﾀｰ!$A$3:$Q$553,17)))</f>
        <v/>
      </c>
    </row>
    <row r="142" spans="1:15" s="11" customFormat="1" ht="18" customHeight="1" x14ac:dyDescent="0.15">
      <c r="A142" s="35" t="str">
        <f>ﾏｽﾀｰ!A139</f>
        <v>0805</v>
      </c>
      <c r="B142" s="36" t="str">
        <f>IF(ﾏｽﾀｰ!I139=1,"",ﾏｽﾀｰ!D139)</f>
        <v/>
      </c>
      <c r="C142" s="36" t="str">
        <f>IF(B142=$H$6,COUNTIF($B$6:B142,$H$6),"")</f>
        <v/>
      </c>
      <c r="D142" s="36"/>
      <c r="E142" s="40">
        <f t="shared" si="5"/>
        <v>0</v>
      </c>
      <c r="H142" s="41"/>
      <c r="I142" s="41" t="str">
        <f>IF(J142="","",VLOOKUP(J142,ﾏｽﾀｰ!$A$3:$P$553,6))</f>
        <v/>
      </c>
      <c r="J142" s="41" t="str">
        <f t="shared" si="6"/>
        <v/>
      </c>
      <c r="K142" s="42" t="str">
        <f>IF(J142="","",VLOOKUP(J142,ﾏｽﾀｰ!$A$3:$P$553,7))</f>
        <v/>
      </c>
      <c r="L142" s="42" t="str">
        <f>IF(J142="","",VLOOKUP(J142,ﾏｽﾀｰ!$A$3:$P$553,11))</f>
        <v/>
      </c>
      <c r="M142" s="41" t="str">
        <f>IF(J142="","",VLOOKUP(J142,ﾏｽﾀｰ!$A$3:$P$553,13))</f>
        <v/>
      </c>
      <c r="N142" s="41" t="str">
        <f>IF(J142="","",VLOOKUP(J142,ﾏｽﾀｰ!$A$3:$P$553,16))</f>
        <v/>
      </c>
      <c r="O142" s="43" t="str">
        <f>IF(J142="","",IF(VLOOKUP(J142,ﾏｽﾀｰ!$A$3:$Q$553,17)="","",VLOOKUP(J142,ﾏｽﾀｰ!$A$3:$Q$553,17)))</f>
        <v/>
      </c>
    </row>
    <row r="143" spans="1:15" s="11" customFormat="1" ht="18" customHeight="1" x14ac:dyDescent="0.15">
      <c r="A143" s="35" t="str">
        <f>ﾏｽﾀｰ!A140</f>
        <v>0850</v>
      </c>
      <c r="B143" s="36" t="str">
        <f>IF(ﾏｽﾀｰ!I140=1,"",ﾏｽﾀｰ!D140)</f>
        <v/>
      </c>
      <c r="C143" s="36" t="str">
        <f>IF(B143=$H$6,COUNTIF($B$6:B143,$H$6),"")</f>
        <v/>
      </c>
      <c r="D143" s="36"/>
      <c r="E143" s="40">
        <f t="shared" si="5"/>
        <v>0</v>
      </c>
      <c r="H143" s="41"/>
      <c r="I143" s="41" t="str">
        <f>IF(J143="","",VLOOKUP(J143,ﾏｽﾀｰ!$A$3:$P$553,6))</f>
        <v/>
      </c>
      <c r="J143" s="41" t="str">
        <f t="shared" si="6"/>
        <v/>
      </c>
      <c r="K143" s="42" t="str">
        <f>IF(J143="","",VLOOKUP(J143,ﾏｽﾀｰ!$A$3:$P$553,7))</f>
        <v/>
      </c>
      <c r="L143" s="42" t="str">
        <f>IF(J143="","",VLOOKUP(J143,ﾏｽﾀｰ!$A$3:$P$553,11))</f>
        <v/>
      </c>
      <c r="M143" s="41" t="str">
        <f>IF(J143="","",VLOOKUP(J143,ﾏｽﾀｰ!$A$3:$P$553,13))</f>
        <v/>
      </c>
      <c r="N143" s="41" t="str">
        <f>IF(J143="","",VLOOKUP(J143,ﾏｽﾀｰ!$A$3:$P$553,16))</f>
        <v/>
      </c>
      <c r="O143" s="43" t="str">
        <f>IF(J143="","",IF(VLOOKUP(J143,ﾏｽﾀｰ!$A$3:$Q$553,17)="","",VLOOKUP(J143,ﾏｽﾀｰ!$A$3:$Q$553,17)))</f>
        <v/>
      </c>
    </row>
    <row r="144" spans="1:15" s="11" customFormat="1" ht="18" customHeight="1" x14ac:dyDescent="0.15">
      <c r="A144" s="35" t="str">
        <f>ﾏｽﾀｰ!A141</f>
        <v>0852</v>
      </c>
      <c r="B144" s="36" t="str">
        <f>IF(ﾏｽﾀｰ!I141=1,"",ﾏｽﾀｰ!D141)</f>
        <v>千葉県</v>
      </c>
      <c r="C144" s="36" t="str">
        <f>IF(B144=$H$6,COUNTIF($B$6:B144,$H$6),"")</f>
        <v/>
      </c>
      <c r="D144" s="36"/>
      <c r="E144" s="40">
        <f t="shared" si="5"/>
        <v>0</v>
      </c>
      <c r="H144" s="41"/>
      <c r="I144" s="41" t="str">
        <f>IF(J144="","",VLOOKUP(J144,ﾏｽﾀｰ!$A$3:$P$553,6))</f>
        <v/>
      </c>
      <c r="J144" s="41" t="str">
        <f t="shared" si="6"/>
        <v/>
      </c>
      <c r="K144" s="42" t="str">
        <f>IF(J144="","",VLOOKUP(J144,ﾏｽﾀｰ!$A$3:$P$553,7))</f>
        <v/>
      </c>
      <c r="L144" s="42" t="str">
        <f>IF(J144="","",VLOOKUP(J144,ﾏｽﾀｰ!$A$3:$P$553,11))</f>
        <v/>
      </c>
      <c r="M144" s="41" t="str">
        <f>IF(J144="","",VLOOKUP(J144,ﾏｽﾀｰ!$A$3:$P$553,13))</f>
        <v/>
      </c>
      <c r="N144" s="41" t="str">
        <f>IF(J144="","",VLOOKUP(J144,ﾏｽﾀｰ!$A$3:$P$553,16))</f>
        <v/>
      </c>
      <c r="O144" s="43" t="str">
        <f>IF(J144="","",IF(VLOOKUP(J144,ﾏｽﾀｰ!$A$3:$Q$553,17)="","",VLOOKUP(J144,ﾏｽﾀｰ!$A$3:$Q$553,17)))</f>
        <v/>
      </c>
    </row>
    <row r="145" spans="1:15" s="11" customFormat="1" ht="18" customHeight="1" x14ac:dyDescent="0.15">
      <c r="A145" s="35" t="str">
        <f>ﾏｽﾀｰ!A142</f>
        <v>0854</v>
      </c>
      <c r="B145" s="36" t="str">
        <f>IF(ﾏｽﾀｰ!I142=1,"",ﾏｽﾀｰ!D142)</f>
        <v>静岡県</v>
      </c>
      <c r="C145" s="36" t="str">
        <f>IF(B145=$H$6,COUNTIF($B$6:B145,$H$6),"")</f>
        <v/>
      </c>
      <c r="D145" s="36"/>
      <c r="E145" s="40">
        <f t="shared" si="5"/>
        <v>0</v>
      </c>
      <c r="H145" s="41"/>
      <c r="I145" s="41" t="str">
        <f>IF(J145="","",VLOOKUP(J145,ﾏｽﾀｰ!$A$3:$P$553,6))</f>
        <v/>
      </c>
      <c r="J145" s="41" t="str">
        <f t="shared" si="6"/>
        <v/>
      </c>
      <c r="K145" s="42" t="str">
        <f>IF(J145="","",VLOOKUP(J145,ﾏｽﾀｰ!$A$3:$P$553,7))</f>
        <v/>
      </c>
      <c r="L145" s="42" t="str">
        <f>IF(J145="","",VLOOKUP(J145,ﾏｽﾀｰ!$A$3:$P$553,11))</f>
        <v/>
      </c>
      <c r="M145" s="41" t="str">
        <f>IF(J145="","",VLOOKUP(J145,ﾏｽﾀｰ!$A$3:$P$553,13))</f>
        <v/>
      </c>
      <c r="N145" s="41" t="str">
        <f>IF(J145="","",VLOOKUP(J145,ﾏｽﾀｰ!$A$3:$P$553,16))</f>
        <v/>
      </c>
      <c r="O145" s="43" t="str">
        <f>IF(J145="","",IF(VLOOKUP(J145,ﾏｽﾀｰ!$A$3:$Q$553,17)="","",VLOOKUP(J145,ﾏｽﾀｰ!$A$3:$Q$553,17)))</f>
        <v/>
      </c>
    </row>
    <row r="146" spans="1:15" s="11" customFormat="1" ht="18" customHeight="1" x14ac:dyDescent="0.15">
      <c r="A146" s="35" t="str">
        <f>ﾏｽﾀｰ!A143</f>
        <v>0855</v>
      </c>
      <c r="B146" s="36" t="str">
        <f>IF(ﾏｽﾀｰ!I143=1,"",ﾏｽﾀｰ!D143)</f>
        <v>静岡県</v>
      </c>
      <c r="C146" s="36" t="str">
        <f>IF(B146=$H$6,COUNTIF($B$6:B146,$H$6),"")</f>
        <v/>
      </c>
      <c r="D146" s="36"/>
      <c r="E146" s="40">
        <f t="shared" si="5"/>
        <v>0</v>
      </c>
      <c r="H146" s="41"/>
      <c r="I146" s="41" t="str">
        <f>IF(J146="","",VLOOKUP(J146,ﾏｽﾀｰ!$A$3:$P$553,6))</f>
        <v/>
      </c>
      <c r="J146" s="41" t="str">
        <f t="shared" si="6"/>
        <v/>
      </c>
      <c r="K146" s="42" t="str">
        <f>IF(J146="","",VLOOKUP(J146,ﾏｽﾀｰ!$A$3:$P$553,7))</f>
        <v/>
      </c>
      <c r="L146" s="42" t="str">
        <f>IF(J146="","",VLOOKUP(J146,ﾏｽﾀｰ!$A$3:$P$553,11))</f>
        <v/>
      </c>
      <c r="M146" s="41" t="str">
        <f>IF(J146="","",VLOOKUP(J146,ﾏｽﾀｰ!$A$3:$P$553,13))</f>
        <v/>
      </c>
      <c r="N146" s="41" t="str">
        <f>IF(J146="","",VLOOKUP(J146,ﾏｽﾀｰ!$A$3:$P$553,16))</f>
        <v/>
      </c>
      <c r="O146" s="43" t="str">
        <f>IF(J146="","",IF(VLOOKUP(J146,ﾏｽﾀｰ!$A$3:$Q$553,17)="","",VLOOKUP(J146,ﾏｽﾀｰ!$A$3:$Q$553,17)))</f>
        <v/>
      </c>
    </row>
    <row r="147" spans="1:15" s="11" customFormat="1" ht="18" customHeight="1" x14ac:dyDescent="0.15">
      <c r="A147" s="35" t="str">
        <f>ﾏｽﾀｰ!A144</f>
        <v>0858</v>
      </c>
      <c r="B147" s="36" t="str">
        <f>IF(ﾏｽﾀｰ!I144=1,"",ﾏｽﾀｰ!D144)</f>
        <v>奈良県</v>
      </c>
      <c r="C147" s="36" t="str">
        <f>IF(B147=$H$6,COUNTIF($B$6:B147,$H$6),"")</f>
        <v/>
      </c>
      <c r="D147" s="36"/>
      <c r="E147" s="40">
        <f t="shared" si="5"/>
        <v>0</v>
      </c>
      <c r="H147" s="41"/>
      <c r="I147" s="41" t="str">
        <f>IF(J147="","",VLOOKUP(J147,ﾏｽﾀｰ!$A$3:$P$553,6))</f>
        <v/>
      </c>
      <c r="J147" s="41" t="str">
        <f t="shared" si="6"/>
        <v/>
      </c>
      <c r="K147" s="42" t="str">
        <f>IF(J147="","",VLOOKUP(J147,ﾏｽﾀｰ!$A$3:$P$553,7))</f>
        <v/>
      </c>
      <c r="L147" s="42" t="str">
        <f>IF(J147="","",VLOOKUP(J147,ﾏｽﾀｰ!$A$3:$P$553,11))</f>
        <v/>
      </c>
      <c r="M147" s="41" t="str">
        <f>IF(J147="","",VLOOKUP(J147,ﾏｽﾀｰ!$A$3:$P$553,13))</f>
        <v/>
      </c>
      <c r="N147" s="41" t="str">
        <f>IF(J147="","",VLOOKUP(J147,ﾏｽﾀｰ!$A$3:$P$553,16))</f>
        <v/>
      </c>
      <c r="O147" s="43" t="str">
        <f>IF(J147="","",IF(VLOOKUP(J147,ﾏｽﾀｰ!$A$3:$Q$553,17)="","",VLOOKUP(J147,ﾏｽﾀｰ!$A$3:$Q$553,17)))</f>
        <v/>
      </c>
    </row>
    <row r="148" spans="1:15" s="11" customFormat="1" ht="18" customHeight="1" x14ac:dyDescent="0.15">
      <c r="A148" s="35" t="str">
        <f>ﾏｽﾀｰ!A145</f>
        <v>0861</v>
      </c>
      <c r="B148" s="36" t="str">
        <f>IF(ﾏｽﾀｰ!I145=1,"",ﾏｽﾀｰ!D145)</f>
        <v>香川県</v>
      </c>
      <c r="C148" s="36" t="str">
        <f>IF(B148=$H$6,COUNTIF($B$6:B148,$H$6),"")</f>
        <v/>
      </c>
      <c r="D148" s="36"/>
      <c r="E148" s="40">
        <f t="shared" si="5"/>
        <v>0</v>
      </c>
      <c r="H148" s="41"/>
      <c r="I148" s="41" t="str">
        <f>IF(J148="","",VLOOKUP(J148,ﾏｽﾀｰ!$A$3:$P$553,6))</f>
        <v/>
      </c>
      <c r="J148" s="41" t="str">
        <f t="shared" si="6"/>
        <v/>
      </c>
      <c r="K148" s="42" t="str">
        <f>IF(J148="","",VLOOKUP(J148,ﾏｽﾀｰ!$A$3:$P$553,7))</f>
        <v/>
      </c>
      <c r="L148" s="42" t="str">
        <f>IF(J148="","",VLOOKUP(J148,ﾏｽﾀｰ!$A$3:$P$553,11))</f>
        <v/>
      </c>
      <c r="M148" s="41" t="str">
        <f>IF(J148="","",VLOOKUP(J148,ﾏｽﾀｰ!$A$3:$P$553,13))</f>
        <v/>
      </c>
      <c r="N148" s="41" t="str">
        <f>IF(J148="","",VLOOKUP(J148,ﾏｽﾀｰ!$A$3:$P$553,16))</f>
        <v/>
      </c>
      <c r="O148" s="43" t="str">
        <f>IF(J148="","",IF(VLOOKUP(J148,ﾏｽﾀｰ!$A$3:$Q$553,17)="","",VLOOKUP(J148,ﾏｽﾀｰ!$A$3:$Q$553,17)))</f>
        <v/>
      </c>
    </row>
    <row r="149" spans="1:15" s="11" customFormat="1" ht="18" customHeight="1" x14ac:dyDescent="0.15">
      <c r="A149" s="35" t="str">
        <f>ﾏｽﾀｰ!A147</f>
        <v>0871</v>
      </c>
      <c r="B149" s="36" t="str">
        <f>IF(ﾏｽﾀｰ!I147=1,"",ﾏｽﾀｰ!D147)</f>
        <v>栃木県</v>
      </c>
      <c r="C149" s="36" t="str">
        <f>IF(B149=$H$6,COUNTIF($B$6:B149,$H$6),"")</f>
        <v/>
      </c>
      <c r="D149" s="36"/>
      <c r="E149" s="40">
        <f t="shared" si="5"/>
        <v>0</v>
      </c>
      <c r="H149" s="41"/>
      <c r="I149" s="41" t="str">
        <f>IF(J149="","",VLOOKUP(J149,ﾏｽﾀｰ!$A$3:$P$553,6))</f>
        <v/>
      </c>
      <c r="J149" s="41" t="str">
        <f t="shared" si="6"/>
        <v/>
      </c>
      <c r="K149" s="42" t="str">
        <f>IF(J149="","",VLOOKUP(J149,ﾏｽﾀｰ!$A$3:$P$553,7))</f>
        <v/>
      </c>
      <c r="L149" s="42" t="str">
        <f>IF(J149="","",VLOOKUP(J149,ﾏｽﾀｰ!$A$3:$P$553,11))</f>
        <v/>
      </c>
      <c r="M149" s="41" t="str">
        <f>IF(J149="","",VLOOKUP(J149,ﾏｽﾀｰ!$A$3:$P$553,13))</f>
        <v/>
      </c>
      <c r="N149" s="41" t="str">
        <f>IF(J149="","",VLOOKUP(J149,ﾏｽﾀｰ!$A$3:$P$553,16))</f>
        <v/>
      </c>
      <c r="O149" s="43" t="str">
        <f>IF(J149="","",IF(VLOOKUP(J149,ﾏｽﾀｰ!$A$3:$Q$553,17)="","",VLOOKUP(J149,ﾏｽﾀｰ!$A$3:$Q$553,17)))</f>
        <v/>
      </c>
    </row>
    <row r="150" spans="1:15" s="11" customFormat="1" ht="18" customHeight="1" x14ac:dyDescent="0.15">
      <c r="A150" s="35" t="str">
        <f>ﾏｽﾀｰ!A146</f>
        <v>0870</v>
      </c>
      <c r="B150" s="36" t="str">
        <f>IF(ﾏｽﾀｰ!I146=1,"",ﾏｽﾀｰ!D146)</f>
        <v>大分県</v>
      </c>
      <c r="C150" s="36" t="str">
        <f>IF(B150=$H$6,COUNTIF($B$6:B150,$H$6),"")</f>
        <v/>
      </c>
      <c r="D150" s="36"/>
      <c r="E150" s="40">
        <f t="shared" si="5"/>
        <v>0</v>
      </c>
      <c r="H150" s="41"/>
      <c r="I150" s="41" t="str">
        <f>IF(J150="","",VLOOKUP(J150,ﾏｽﾀｰ!$A$3:$P$553,6))</f>
        <v/>
      </c>
      <c r="J150" s="41" t="str">
        <f t="shared" si="6"/>
        <v/>
      </c>
      <c r="K150" s="42" t="str">
        <f>IF(J150="","",VLOOKUP(J150,ﾏｽﾀｰ!$A$3:$P$553,7))</f>
        <v/>
      </c>
      <c r="L150" s="42" t="str">
        <f>IF(J150="","",VLOOKUP(J150,ﾏｽﾀｰ!$A$3:$P$553,11))</f>
        <v/>
      </c>
      <c r="M150" s="41" t="str">
        <f>IF(J150="","",VLOOKUP(J150,ﾏｽﾀｰ!$A$3:$P$553,13))</f>
        <v/>
      </c>
      <c r="N150" s="41" t="str">
        <f>IF(J150="","",VLOOKUP(J150,ﾏｽﾀｰ!$A$3:$P$553,16))</f>
        <v/>
      </c>
      <c r="O150" s="43" t="str">
        <f>IF(J150="","",IF(VLOOKUP(J150,ﾏｽﾀｰ!$A$3:$Q$553,17)="","",VLOOKUP(J150,ﾏｽﾀｰ!$A$3:$Q$553,17)))</f>
        <v/>
      </c>
    </row>
    <row r="151" spans="1:15" s="11" customFormat="1" ht="18" customHeight="1" x14ac:dyDescent="0.15">
      <c r="A151" s="35" t="str">
        <f>ﾏｽﾀｰ!A148</f>
        <v>0872</v>
      </c>
      <c r="B151" s="36" t="str">
        <f>IF(ﾏｽﾀｰ!I148=1,"",ﾏｽﾀｰ!D148)</f>
        <v>青森県</v>
      </c>
      <c r="C151" s="36" t="str">
        <f>IF(B151=$H$6,COUNTIF($B$6:B151,$H$6),"")</f>
        <v/>
      </c>
      <c r="D151" s="36"/>
      <c r="E151" s="40">
        <f t="shared" si="5"/>
        <v>0</v>
      </c>
      <c r="H151" s="41"/>
      <c r="I151" s="41" t="str">
        <f>IF(J151="","",VLOOKUP(J151,ﾏｽﾀｰ!$A$3:$P$553,6))</f>
        <v/>
      </c>
      <c r="J151" s="41" t="str">
        <f t="shared" si="6"/>
        <v/>
      </c>
      <c r="K151" s="42" t="str">
        <f>IF(J151="","",VLOOKUP(J151,ﾏｽﾀｰ!$A$3:$P$553,7))</f>
        <v/>
      </c>
      <c r="L151" s="42" t="str">
        <f>IF(J151="","",VLOOKUP(J151,ﾏｽﾀｰ!$A$3:$P$553,11))</f>
        <v/>
      </c>
      <c r="M151" s="41" t="str">
        <f>IF(J151="","",VLOOKUP(J151,ﾏｽﾀｰ!$A$3:$P$553,13))</f>
        <v/>
      </c>
      <c r="N151" s="41" t="str">
        <f>IF(J151="","",VLOOKUP(J151,ﾏｽﾀｰ!$A$3:$P$553,16))</f>
        <v/>
      </c>
      <c r="O151" s="43" t="str">
        <f>IF(J151="","",IF(VLOOKUP(J151,ﾏｽﾀｰ!$A$3:$Q$553,17)="","",VLOOKUP(J151,ﾏｽﾀｰ!$A$3:$Q$553,17)))</f>
        <v/>
      </c>
    </row>
    <row r="152" spans="1:15" s="11" customFormat="1" ht="18" customHeight="1" x14ac:dyDescent="0.15">
      <c r="A152" s="35" t="str">
        <f>ﾏｽﾀｰ!A149</f>
        <v>0873</v>
      </c>
      <c r="B152" s="36" t="str">
        <f>IF(ﾏｽﾀｰ!I149=1,"",ﾏｽﾀｰ!D149)</f>
        <v>秋田県</v>
      </c>
      <c r="C152" s="36" t="str">
        <f>IF(B152=$H$6,COUNTIF($B$6:B152,$H$6),"")</f>
        <v/>
      </c>
      <c r="D152" s="36"/>
      <c r="E152" s="40">
        <f t="shared" si="5"/>
        <v>0</v>
      </c>
      <c r="H152" s="41"/>
      <c r="I152" s="41" t="str">
        <f>IF(J152="","",VLOOKUP(J152,ﾏｽﾀｰ!$A$3:$P$553,6))</f>
        <v/>
      </c>
      <c r="J152" s="41" t="str">
        <f t="shared" si="6"/>
        <v/>
      </c>
      <c r="K152" s="42" t="str">
        <f>IF(J152="","",VLOOKUP(J152,ﾏｽﾀｰ!$A$3:$P$553,7))</f>
        <v/>
      </c>
      <c r="L152" s="42" t="str">
        <f>IF(J152="","",VLOOKUP(J152,ﾏｽﾀｰ!$A$3:$P$553,11))</f>
        <v/>
      </c>
      <c r="M152" s="41" t="str">
        <f>IF(J152="","",VLOOKUP(J152,ﾏｽﾀｰ!$A$3:$P$553,13))</f>
        <v/>
      </c>
      <c r="N152" s="41" t="str">
        <f>IF(J152="","",VLOOKUP(J152,ﾏｽﾀｰ!$A$3:$P$553,16))</f>
        <v/>
      </c>
      <c r="O152" s="43" t="str">
        <f>IF(J152="","",IF(VLOOKUP(J152,ﾏｽﾀｰ!$A$3:$Q$553,17)="","",VLOOKUP(J152,ﾏｽﾀｰ!$A$3:$Q$553,17)))</f>
        <v/>
      </c>
    </row>
    <row r="153" spans="1:15" s="11" customFormat="1" ht="18" customHeight="1" x14ac:dyDescent="0.15">
      <c r="A153" s="35" t="str">
        <f>ﾏｽﾀｰ!A150</f>
        <v>0874</v>
      </c>
      <c r="B153" s="36" t="str">
        <f>IF(ﾏｽﾀｰ!I150=1,"",ﾏｽﾀｰ!D150)</f>
        <v>秋田県</v>
      </c>
      <c r="C153" s="36" t="str">
        <f>IF(B153=$H$6,COUNTIF($B$6:B153,$H$6),"")</f>
        <v/>
      </c>
      <c r="D153" s="36"/>
      <c r="E153" s="40">
        <f t="shared" si="5"/>
        <v>0</v>
      </c>
      <c r="H153" s="41"/>
      <c r="I153" s="41" t="str">
        <f>IF(J153="","",VLOOKUP(J153,ﾏｽﾀｰ!$A$3:$P$553,6))</f>
        <v/>
      </c>
      <c r="J153" s="41" t="str">
        <f t="shared" si="6"/>
        <v/>
      </c>
      <c r="K153" s="42" t="str">
        <f>IF(J153="","",VLOOKUP(J153,ﾏｽﾀｰ!$A$3:$P$553,7))</f>
        <v/>
      </c>
      <c r="L153" s="42" t="str">
        <f>IF(J153="","",VLOOKUP(J153,ﾏｽﾀｰ!$A$3:$P$553,11))</f>
        <v/>
      </c>
      <c r="M153" s="41" t="str">
        <f>IF(J153="","",VLOOKUP(J153,ﾏｽﾀｰ!$A$3:$P$553,13))</f>
        <v/>
      </c>
      <c r="N153" s="41" t="str">
        <f>IF(J153="","",VLOOKUP(J153,ﾏｽﾀｰ!$A$3:$P$553,16))</f>
        <v/>
      </c>
      <c r="O153" s="43" t="str">
        <f>IF(J153="","",IF(VLOOKUP(J153,ﾏｽﾀｰ!$A$3:$Q$553,17)="","",VLOOKUP(J153,ﾏｽﾀｰ!$A$3:$Q$553,17)))</f>
        <v/>
      </c>
    </row>
    <row r="154" spans="1:15" s="11" customFormat="1" ht="18" customHeight="1" x14ac:dyDescent="0.15">
      <c r="A154" s="35" t="str">
        <f>ﾏｽﾀｰ!A151</f>
        <v>0875</v>
      </c>
      <c r="B154" s="36" t="str">
        <f>IF(ﾏｽﾀｰ!I151=1,"",ﾏｽﾀｰ!D151)</f>
        <v>栃木県</v>
      </c>
      <c r="C154" s="36" t="str">
        <f>IF(B154=$H$6,COUNTIF($B$6:B154,$H$6),"")</f>
        <v/>
      </c>
      <c r="D154" s="36"/>
      <c r="E154" s="40">
        <f t="shared" si="5"/>
        <v>0</v>
      </c>
      <c r="H154" s="41"/>
      <c r="I154" s="41" t="str">
        <f>IF(J154="","",VLOOKUP(J154,ﾏｽﾀｰ!$A$3:$P$553,6))</f>
        <v/>
      </c>
      <c r="J154" s="41" t="str">
        <f t="shared" si="6"/>
        <v/>
      </c>
      <c r="K154" s="42" t="str">
        <f>IF(J154="","",VLOOKUP(J154,ﾏｽﾀｰ!$A$3:$P$553,7))</f>
        <v/>
      </c>
      <c r="L154" s="42" t="str">
        <f>IF(J154="","",VLOOKUP(J154,ﾏｽﾀｰ!$A$3:$P$553,11))</f>
        <v/>
      </c>
      <c r="M154" s="41" t="str">
        <f>IF(J154="","",VLOOKUP(J154,ﾏｽﾀｰ!$A$3:$P$553,13))</f>
        <v/>
      </c>
      <c r="N154" s="41" t="str">
        <f>IF(J154="","",VLOOKUP(J154,ﾏｽﾀｰ!$A$3:$P$553,16))</f>
        <v/>
      </c>
      <c r="O154" s="43" t="str">
        <f>IF(J154="","",IF(VLOOKUP(J154,ﾏｽﾀｰ!$A$3:$Q$553,17)="","",VLOOKUP(J154,ﾏｽﾀｰ!$A$3:$Q$553,17)))</f>
        <v/>
      </c>
    </row>
    <row r="155" spans="1:15" s="11" customFormat="1" ht="18" customHeight="1" x14ac:dyDescent="0.15">
      <c r="A155" s="35" t="str">
        <f>ﾏｽﾀｰ!A152</f>
        <v>0876</v>
      </c>
      <c r="B155" s="36" t="str">
        <f>IF(ﾏｽﾀｰ!I152=1,"",ﾏｽﾀｰ!D152)</f>
        <v>群馬県</v>
      </c>
      <c r="C155" s="36" t="str">
        <f>IF(B155=$H$6,COUNTIF($B$6:B155,$H$6),"")</f>
        <v/>
      </c>
      <c r="D155" s="36"/>
      <c r="E155" s="40">
        <f t="shared" si="5"/>
        <v>0</v>
      </c>
      <c r="H155" s="41"/>
      <c r="I155" s="41" t="str">
        <f>IF(J155="","",VLOOKUP(J155,ﾏｽﾀｰ!$A$3:$P$553,6))</f>
        <v/>
      </c>
      <c r="J155" s="41" t="str">
        <f t="shared" si="6"/>
        <v/>
      </c>
      <c r="K155" s="42" t="str">
        <f>IF(J155="","",VLOOKUP(J155,ﾏｽﾀｰ!$A$3:$P$553,7))</f>
        <v/>
      </c>
      <c r="L155" s="42" t="str">
        <f>IF(J155="","",VLOOKUP(J155,ﾏｽﾀｰ!$A$3:$P$553,11))</f>
        <v/>
      </c>
      <c r="M155" s="41" t="str">
        <f>IF(J155="","",VLOOKUP(J155,ﾏｽﾀｰ!$A$3:$P$553,13))</f>
        <v/>
      </c>
      <c r="N155" s="41" t="str">
        <f>IF(J155="","",VLOOKUP(J155,ﾏｽﾀｰ!$A$3:$P$553,16))</f>
        <v/>
      </c>
      <c r="O155" s="43" t="str">
        <f>IF(J155="","",IF(VLOOKUP(J155,ﾏｽﾀｰ!$A$3:$Q$553,17)="","",VLOOKUP(J155,ﾏｽﾀｰ!$A$3:$Q$553,17)))</f>
        <v/>
      </c>
    </row>
    <row r="156" spans="1:15" s="11" customFormat="1" ht="18" customHeight="1" x14ac:dyDescent="0.15">
      <c r="A156" s="35" t="str">
        <f>ﾏｽﾀｰ!A153</f>
        <v>0877</v>
      </c>
      <c r="B156" s="36" t="str">
        <f>IF(ﾏｽﾀｰ!I153=1,"",ﾏｽﾀｰ!D153)</f>
        <v>茨城県</v>
      </c>
      <c r="C156" s="36" t="str">
        <f>IF(B156=$H$6,COUNTIF($B$6:B156,$H$6),"")</f>
        <v/>
      </c>
      <c r="D156" s="36"/>
      <c r="E156" s="40">
        <f t="shared" si="5"/>
        <v>0</v>
      </c>
      <c r="H156" s="41"/>
      <c r="I156" s="41" t="str">
        <f>IF(J156="","",VLOOKUP(J156,ﾏｽﾀｰ!$A$3:$P$553,6))</f>
        <v/>
      </c>
      <c r="J156" s="41" t="str">
        <f t="shared" si="6"/>
        <v/>
      </c>
      <c r="K156" s="42" t="str">
        <f>IF(J156="","",VLOOKUP(J156,ﾏｽﾀｰ!$A$3:$P$553,7))</f>
        <v/>
      </c>
      <c r="L156" s="42" t="str">
        <f>IF(J156="","",VLOOKUP(J156,ﾏｽﾀｰ!$A$3:$P$553,11))</f>
        <v/>
      </c>
      <c r="M156" s="41" t="str">
        <f>IF(J156="","",VLOOKUP(J156,ﾏｽﾀｰ!$A$3:$P$553,13))</f>
        <v/>
      </c>
      <c r="N156" s="41" t="str">
        <f>IF(J156="","",VLOOKUP(J156,ﾏｽﾀｰ!$A$3:$P$553,16))</f>
        <v/>
      </c>
      <c r="O156" s="43" t="str">
        <f>IF(J156="","",IF(VLOOKUP(J156,ﾏｽﾀｰ!$A$3:$Q$553,17)="","",VLOOKUP(J156,ﾏｽﾀｰ!$A$3:$Q$553,17)))</f>
        <v/>
      </c>
    </row>
    <row r="157" spans="1:15" s="11" customFormat="1" ht="18" customHeight="1" x14ac:dyDescent="0.15">
      <c r="A157" s="35" t="str">
        <f>ﾏｽﾀｰ!A154</f>
        <v>0878</v>
      </c>
      <c r="B157" s="36" t="str">
        <f>IF(ﾏｽﾀｰ!I154=1,"",ﾏｽﾀｰ!D154)</f>
        <v>和歌山県</v>
      </c>
      <c r="C157" s="36" t="str">
        <f>IF(B157=$H$6,COUNTIF($B$6:B157,$H$6),"")</f>
        <v/>
      </c>
      <c r="D157" s="36"/>
      <c r="E157" s="40">
        <f t="shared" si="5"/>
        <v>0</v>
      </c>
      <c r="H157" s="41"/>
      <c r="I157" s="41" t="str">
        <f>IF(J157="","",VLOOKUP(J157,ﾏｽﾀｰ!$A$3:$P$553,6))</f>
        <v/>
      </c>
      <c r="J157" s="41" t="str">
        <f t="shared" si="6"/>
        <v/>
      </c>
      <c r="K157" s="42" t="str">
        <f>IF(J157="","",VLOOKUP(J157,ﾏｽﾀｰ!$A$3:$P$553,7))</f>
        <v/>
      </c>
      <c r="L157" s="42" t="str">
        <f>IF(J157="","",VLOOKUP(J157,ﾏｽﾀｰ!$A$3:$P$553,11))</f>
        <v/>
      </c>
      <c r="M157" s="41" t="str">
        <f>IF(J157="","",VLOOKUP(J157,ﾏｽﾀｰ!$A$3:$P$553,13))</f>
        <v/>
      </c>
      <c r="N157" s="41" t="str">
        <f>IF(J157="","",VLOOKUP(J157,ﾏｽﾀｰ!$A$3:$P$553,16))</f>
        <v/>
      </c>
      <c r="O157" s="43" t="str">
        <f>IF(J157="","",IF(VLOOKUP(J157,ﾏｽﾀｰ!$A$3:$Q$553,17)="","",VLOOKUP(J157,ﾏｽﾀｰ!$A$3:$Q$553,17)))</f>
        <v/>
      </c>
    </row>
    <row r="158" spans="1:15" s="11" customFormat="1" ht="18" customHeight="1" x14ac:dyDescent="0.15">
      <c r="A158" s="35">
        <f>ﾏｽﾀｰ!A155</f>
        <v>0</v>
      </c>
      <c r="B158" s="36">
        <f>IF(ﾏｽﾀｰ!I155=1,"",ﾏｽﾀｰ!D155)</f>
        <v>0</v>
      </c>
      <c r="C158" s="36" t="str">
        <f>IF(B158=$H$6,COUNTIF($B$6:B158,$H$6),"")</f>
        <v/>
      </c>
      <c r="D158" s="36"/>
      <c r="E158" s="40">
        <f t="shared" si="5"/>
        <v>0</v>
      </c>
      <c r="H158" s="41"/>
      <c r="I158" s="41" t="str">
        <f>IF(J158="","",VLOOKUP(J158,ﾏｽﾀｰ!$A$3:$P$553,6))</f>
        <v/>
      </c>
      <c r="J158" s="41" t="str">
        <f t="shared" si="6"/>
        <v/>
      </c>
      <c r="K158" s="42" t="str">
        <f>IF(J158="","",VLOOKUP(J158,ﾏｽﾀｰ!$A$3:$P$553,7))</f>
        <v/>
      </c>
      <c r="L158" s="42" t="str">
        <f>IF(J158="","",VLOOKUP(J158,ﾏｽﾀｰ!$A$3:$P$553,11))</f>
        <v/>
      </c>
      <c r="M158" s="41" t="str">
        <f>IF(J158="","",VLOOKUP(J158,ﾏｽﾀｰ!$A$3:$P$553,13))</f>
        <v/>
      </c>
      <c r="N158" s="41" t="str">
        <f>IF(J158="","",VLOOKUP(J158,ﾏｽﾀｰ!$A$3:$P$553,16))</f>
        <v/>
      </c>
      <c r="O158" s="43" t="str">
        <f>IF(J158="","",IF(VLOOKUP(J158,ﾏｽﾀｰ!$A$3:$Q$553,17)="","",VLOOKUP(J158,ﾏｽﾀｰ!$A$3:$Q$553,17)))</f>
        <v/>
      </c>
    </row>
    <row r="159" spans="1:15" s="11" customFormat="1" ht="18" customHeight="1" x14ac:dyDescent="0.15">
      <c r="A159" s="35">
        <f>ﾏｽﾀｰ!A156</f>
        <v>0</v>
      </c>
      <c r="B159" s="36">
        <f>IF(ﾏｽﾀｰ!I156=1,"",ﾏｽﾀｰ!D156)</f>
        <v>0</v>
      </c>
      <c r="C159" s="36" t="str">
        <f>IF(B159=$H$6,COUNTIF($B$6:B159,$H$6),"")</f>
        <v/>
      </c>
      <c r="D159" s="36"/>
      <c r="E159" s="40">
        <f t="shared" si="5"/>
        <v>0</v>
      </c>
      <c r="H159" s="41"/>
      <c r="I159" s="41" t="str">
        <f>IF(J159="","",VLOOKUP(J159,ﾏｽﾀｰ!$A$3:$P$553,6))</f>
        <v/>
      </c>
      <c r="J159" s="41" t="str">
        <f t="shared" si="6"/>
        <v/>
      </c>
      <c r="K159" s="42" t="str">
        <f>IF(J159="","",VLOOKUP(J159,ﾏｽﾀｰ!$A$3:$P$553,7))</f>
        <v/>
      </c>
      <c r="L159" s="42" t="str">
        <f>IF(J159="","",VLOOKUP(J159,ﾏｽﾀｰ!$A$3:$P$553,11))</f>
        <v/>
      </c>
      <c r="M159" s="41" t="str">
        <f>IF(J159="","",VLOOKUP(J159,ﾏｽﾀｰ!$A$3:$P$553,13))</f>
        <v/>
      </c>
      <c r="N159" s="41" t="str">
        <f>IF(J159="","",VLOOKUP(J159,ﾏｽﾀｰ!$A$3:$P$553,16))</f>
        <v/>
      </c>
      <c r="O159" s="43" t="str">
        <f>IF(J159="","",IF(VLOOKUP(J159,ﾏｽﾀｰ!$A$3:$Q$553,17)="","",VLOOKUP(J159,ﾏｽﾀｰ!$A$3:$Q$553,17)))</f>
        <v/>
      </c>
    </row>
    <row r="160" spans="1:15" s="11" customFormat="1" ht="18" customHeight="1" x14ac:dyDescent="0.15">
      <c r="A160" s="35">
        <f>ﾏｽﾀｰ!A157</f>
        <v>0</v>
      </c>
      <c r="B160" s="36">
        <f>IF(ﾏｽﾀｰ!I157=1,"",ﾏｽﾀｰ!D157)</f>
        <v>0</v>
      </c>
      <c r="C160" s="36" t="str">
        <f>IF(B160=$H$6,COUNTIF($B$6:B160,$H$6),"")</f>
        <v/>
      </c>
      <c r="D160" s="36"/>
      <c r="E160" s="40">
        <f t="shared" si="5"/>
        <v>0</v>
      </c>
      <c r="H160" s="41"/>
      <c r="I160" s="41" t="str">
        <f>IF(J160="","",VLOOKUP(J160,ﾏｽﾀｰ!$A$3:$P$553,6))</f>
        <v/>
      </c>
      <c r="J160" s="41" t="str">
        <f t="shared" si="6"/>
        <v/>
      </c>
      <c r="K160" s="42" t="str">
        <f>IF(J160="","",VLOOKUP(J160,ﾏｽﾀｰ!$A$3:$P$553,7))</f>
        <v/>
      </c>
      <c r="L160" s="42" t="str">
        <f>IF(J160="","",VLOOKUP(J160,ﾏｽﾀｰ!$A$3:$P$553,11))</f>
        <v/>
      </c>
      <c r="M160" s="41" t="str">
        <f>IF(J160="","",VLOOKUP(J160,ﾏｽﾀｰ!$A$3:$P$553,13))</f>
        <v/>
      </c>
      <c r="N160" s="41" t="str">
        <f>IF(J160="","",VLOOKUP(J160,ﾏｽﾀｰ!$A$3:$P$553,16))</f>
        <v/>
      </c>
      <c r="O160" s="43" t="str">
        <f>IF(J160="","",IF(VLOOKUP(J160,ﾏｽﾀｰ!$A$3:$Q$553,17)="","",VLOOKUP(J160,ﾏｽﾀｰ!$A$3:$Q$553,17)))</f>
        <v/>
      </c>
    </row>
    <row r="161" spans="1:15" s="11" customFormat="1" ht="18" customHeight="1" x14ac:dyDescent="0.15">
      <c r="A161" s="35">
        <f>ﾏｽﾀｰ!A158</f>
        <v>0</v>
      </c>
      <c r="B161" s="36">
        <f>IF(ﾏｽﾀｰ!I158=1,"",ﾏｽﾀｰ!D158)</f>
        <v>0</v>
      </c>
      <c r="C161" s="36" t="str">
        <f>IF(B161=$H$6,COUNTIF($B$6:B161,$H$6),"")</f>
        <v/>
      </c>
      <c r="D161" s="36"/>
      <c r="E161" s="40">
        <f t="shared" si="5"/>
        <v>0</v>
      </c>
      <c r="H161" s="41"/>
      <c r="I161" s="41" t="str">
        <f>IF(J161="","",VLOOKUP(J161,ﾏｽﾀｰ!$A$3:$P$553,6))</f>
        <v/>
      </c>
      <c r="J161" s="41" t="str">
        <f t="shared" si="6"/>
        <v/>
      </c>
      <c r="K161" s="42" t="str">
        <f>IF(J161="","",VLOOKUP(J161,ﾏｽﾀｰ!$A$3:$P$553,7))</f>
        <v/>
      </c>
      <c r="L161" s="42" t="str">
        <f>IF(J161="","",VLOOKUP(J161,ﾏｽﾀｰ!$A$3:$P$553,11))</f>
        <v/>
      </c>
      <c r="M161" s="41" t="str">
        <f>IF(J161="","",VLOOKUP(J161,ﾏｽﾀｰ!$A$3:$P$553,13))</f>
        <v/>
      </c>
      <c r="N161" s="41" t="str">
        <f>IF(J161="","",VLOOKUP(J161,ﾏｽﾀｰ!$A$3:$P$553,16))</f>
        <v/>
      </c>
      <c r="O161" s="43" t="str">
        <f>IF(J161="","",IF(VLOOKUP(J161,ﾏｽﾀｰ!$A$3:$Q$553,17)="","",VLOOKUP(J161,ﾏｽﾀｰ!$A$3:$Q$553,17)))</f>
        <v/>
      </c>
    </row>
    <row r="162" spans="1:15" s="11" customFormat="1" ht="18" customHeight="1" x14ac:dyDescent="0.15">
      <c r="A162" s="35">
        <f>ﾏｽﾀｰ!A159</f>
        <v>0</v>
      </c>
      <c r="B162" s="36">
        <f>IF(ﾏｽﾀｰ!I159=1,"",ﾏｽﾀｰ!D159)</f>
        <v>0</v>
      </c>
      <c r="C162" s="36" t="str">
        <f>IF(B162=$H$6,COUNTIF($B$6:B162,$H$6),"")</f>
        <v/>
      </c>
      <c r="D162" s="36"/>
      <c r="E162" s="40">
        <f t="shared" si="5"/>
        <v>0</v>
      </c>
      <c r="H162" s="41"/>
      <c r="I162" s="41" t="str">
        <f>IF(J162="","",VLOOKUP(J162,ﾏｽﾀｰ!$A$3:$P$553,6))</f>
        <v/>
      </c>
      <c r="J162" s="41" t="str">
        <f t="shared" si="6"/>
        <v/>
      </c>
      <c r="K162" s="42" t="str">
        <f>IF(J162="","",VLOOKUP(J162,ﾏｽﾀｰ!$A$3:$P$553,7))</f>
        <v/>
      </c>
      <c r="L162" s="42" t="str">
        <f>IF(J162="","",VLOOKUP(J162,ﾏｽﾀｰ!$A$3:$P$553,11))</f>
        <v/>
      </c>
      <c r="M162" s="41" t="str">
        <f>IF(J162="","",VLOOKUP(J162,ﾏｽﾀｰ!$A$3:$P$553,13))</f>
        <v/>
      </c>
      <c r="N162" s="41" t="str">
        <f>IF(J162="","",VLOOKUP(J162,ﾏｽﾀｰ!$A$3:$P$553,16))</f>
        <v/>
      </c>
      <c r="O162" s="43" t="str">
        <f>IF(J162="","",IF(VLOOKUP(J162,ﾏｽﾀｰ!$A$3:$Q$553,17)="","",VLOOKUP(J162,ﾏｽﾀｰ!$A$3:$Q$553,17)))</f>
        <v/>
      </c>
    </row>
    <row r="163" spans="1:15" s="11" customFormat="1" ht="18" customHeight="1" x14ac:dyDescent="0.15">
      <c r="A163" s="35">
        <f>ﾏｽﾀｰ!A160</f>
        <v>0</v>
      </c>
      <c r="B163" s="36">
        <f>IF(ﾏｽﾀｰ!I160=1,"",ﾏｽﾀｰ!D160)</f>
        <v>0</v>
      </c>
      <c r="C163" s="36" t="str">
        <f>IF(B163=$H$6,COUNTIF($B$6:B163,$H$6),"")</f>
        <v/>
      </c>
      <c r="D163" s="36"/>
      <c r="E163" s="40">
        <f t="shared" si="5"/>
        <v>0</v>
      </c>
      <c r="H163" s="41"/>
      <c r="I163" s="41" t="str">
        <f>IF(J163="","",VLOOKUP(J163,ﾏｽﾀｰ!$A$3:$P$553,6))</f>
        <v/>
      </c>
      <c r="J163" s="41" t="str">
        <f t="shared" si="6"/>
        <v/>
      </c>
      <c r="K163" s="42" t="str">
        <f>IF(J163="","",VLOOKUP(J163,ﾏｽﾀｰ!$A$3:$P$553,7))</f>
        <v/>
      </c>
      <c r="L163" s="42" t="str">
        <f>IF(J163="","",VLOOKUP(J163,ﾏｽﾀｰ!$A$3:$P$553,11))</f>
        <v/>
      </c>
      <c r="M163" s="41" t="str">
        <f>IF(J163="","",VLOOKUP(J163,ﾏｽﾀｰ!$A$3:$P$553,13))</f>
        <v/>
      </c>
      <c r="N163" s="41" t="str">
        <f>IF(J163="","",VLOOKUP(J163,ﾏｽﾀｰ!$A$3:$P$553,16))</f>
        <v/>
      </c>
      <c r="O163" s="43" t="str">
        <f>IF(J163="","",IF(VLOOKUP(J163,ﾏｽﾀｰ!$A$3:$Q$553,17)="","",VLOOKUP(J163,ﾏｽﾀｰ!$A$3:$Q$553,17)))</f>
        <v/>
      </c>
    </row>
    <row r="164" spans="1:15" s="11" customFormat="1" ht="18" customHeight="1" x14ac:dyDescent="0.15">
      <c r="A164" s="35">
        <f>ﾏｽﾀｰ!A161</f>
        <v>0</v>
      </c>
      <c r="B164" s="36">
        <f>IF(ﾏｽﾀｰ!I161=1,"",ﾏｽﾀｰ!D161)</f>
        <v>0</v>
      </c>
      <c r="C164" s="36" t="str">
        <f>IF(B164=$H$6,COUNTIF($B$6:B164,$H$6),"")</f>
        <v/>
      </c>
      <c r="D164" s="36"/>
      <c r="E164" s="40">
        <f t="shared" si="5"/>
        <v>0</v>
      </c>
      <c r="H164" s="41"/>
      <c r="I164" s="41" t="str">
        <f>IF(J164="","",VLOOKUP(J164,ﾏｽﾀｰ!$A$3:$P$553,6))</f>
        <v/>
      </c>
      <c r="J164" s="41" t="str">
        <f t="shared" si="6"/>
        <v/>
      </c>
      <c r="K164" s="42" t="str">
        <f>IF(J164="","",VLOOKUP(J164,ﾏｽﾀｰ!$A$3:$P$553,7))</f>
        <v/>
      </c>
      <c r="L164" s="42" t="str">
        <f>IF(J164="","",VLOOKUP(J164,ﾏｽﾀｰ!$A$3:$P$553,11))</f>
        <v/>
      </c>
      <c r="M164" s="41" t="str">
        <f>IF(J164="","",VLOOKUP(J164,ﾏｽﾀｰ!$A$3:$P$553,13))</f>
        <v/>
      </c>
      <c r="N164" s="41" t="str">
        <f>IF(J164="","",VLOOKUP(J164,ﾏｽﾀｰ!$A$3:$P$553,16))</f>
        <v/>
      </c>
      <c r="O164" s="43" t="str">
        <f>IF(J164="","",IF(VLOOKUP(J164,ﾏｽﾀｰ!$A$3:$Q$553,17)="","",VLOOKUP(J164,ﾏｽﾀｰ!$A$3:$Q$553,17)))</f>
        <v/>
      </c>
    </row>
    <row r="165" spans="1:15" s="11" customFormat="1" ht="18" customHeight="1" x14ac:dyDescent="0.15">
      <c r="A165" s="35">
        <f>ﾏｽﾀｰ!A162</f>
        <v>0</v>
      </c>
      <c r="B165" s="36">
        <f>IF(ﾏｽﾀｰ!I162=1,"",ﾏｽﾀｰ!D162)</f>
        <v>0</v>
      </c>
      <c r="C165" s="36" t="str">
        <f>IF(B165=$H$6,COUNTIF($B$6:B165,$H$6),"")</f>
        <v/>
      </c>
      <c r="D165" s="36"/>
      <c r="E165" s="40">
        <f t="shared" si="5"/>
        <v>0</v>
      </c>
      <c r="H165" s="41"/>
      <c r="I165" s="41" t="str">
        <f>IF(J165="","",VLOOKUP(J165,ﾏｽﾀｰ!$A$3:$P$553,6))</f>
        <v/>
      </c>
      <c r="J165" s="41" t="str">
        <f t="shared" si="6"/>
        <v/>
      </c>
      <c r="K165" s="42" t="str">
        <f>IF(J165="","",VLOOKUP(J165,ﾏｽﾀｰ!$A$3:$P$553,7))</f>
        <v/>
      </c>
      <c r="L165" s="42" t="str">
        <f>IF(J165="","",VLOOKUP(J165,ﾏｽﾀｰ!$A$3:$P$553,11))</f>
        <v/>
      </c>
      <c r="M165" s="41" t="str">
        <f>IF(J165="","",VLOOKUP(J165,ﾏｽﾀｰ!$A$3:$P$553,13))</f>
        <v/>
      </c>
      <c r="N165" s="41" t="str">
        <f>IF(J165="","",VLOOKUP(J165,ﾏｽﾀｰ!$A$3:$P$553,16))</f>
        <v/>
      </c>
      <c r="O165" s="43" t="str">
        <f>IF(J165="","",IF(VLOOKUP(J165,ﾏｽﾀｰ!$A$3:$Q$553,17)="","",VLOOKUP(J165,ﾏｽﾀｰ!$A$3:$Q$553,17)))</f>
        <v/>
      </c>
    </row>
    <row r="166" spans="1:15" s="11" customFormat="1" ht="18" customHeight="1" x14ac:dyDescent="0.15">
      <c r="A166" s="35">
        <f>ﾏｽﾀｰ!A163</f>
        <v>0</v>
      </c>
      <c r="B166" s="36">
        <f>IF(ﾏｽﾀｰ!I163=1,"",ﾏｽﾀｰ!D163)</f>
        <v>0</v>
      </c>
      <c r="C166" s="36" t="str">
        <f>IF(B166=$H$6,COUNTIF($B$6:B166,$H$6),"")</f>
        <v/>
      </c>
      <c r="D166" s="36"/>
      <c r="E166" s="40">
        <f t="shared" si="5"/>
        <v>0</v>
      </c>
      <c r="H166" s="41"/>
      <c r="I166" s="41" t="str">
        <f>IF(J166="","",VLOOKUP(J166,ﾏｽﾀｰ!$A$3:$P$553,6))</f>
        <v/>
      </c>
      <c r="J166" s="41" t="str">
        <f t="shared" si="6"/>
        <v/>
      </c>
      <c r="K166" s="42" t="str">
        <f>IF(J166="","",VLOOKUP(J166,ﾏｽﾀｰ!$A$3:$P$553,7))</f>
        <v/>
      </c>
      <c r="L166" s="42" t="str">
        <f>IF(J166="","",VLOOKUP(J166,ﾏｽﾀｰ!$A$3:$P$553,11))</f>
        <v/>
      </c>
      <c r="M166" s="41" t="str">
        <f>IF(J166="","",VLOOKUP(J166,ﾏｽﾀｰ!$A$3:$P$553,13))</f>
        <v/>
      </c>
      <c r="N166" s="41" t="str">
        <f>IF(J166="","",VLOOKUP(J166,ﾏｽﾀｰ!$A$3:$P$553,16))</f>
        <v/>
      </c>
      <c r="O166" s="43" t="str">
        <f>IF(J166="","",IF(VLOOKUP(J166,ﾏｽﾀｰ!$A$3:$Q$553,17)="","",VLOOKUP(J166,ﾏｽﾀｰ!$A$3:$Q$553,17)))</f>
        <v/>
      </c>
    </row>
    <row r="167" spans="1:15" s="11" customFormat="1" ht="18" customHeight="1" x14ac:dyDescent="0.15">
      <c r="A167" s="35">
        <f>ﾏｽﾀｰ!A164</f>
        <v>0</v>
      </c>
      <c r="B167" s="36">
        <f>IF(ﾏｽﾀｰ!I164=1,"",ﾏｽﾀｰ!D164)</f>
        <v>0</v>
      </c>
      <c r="C167" s="36" t="str">
        <f>IF(B167=$H$6,COUNTIF($B$6:B167,$H$6),"")</f>
        <v/>
      </c>
      <c r="D167" s="36"/>
      <c r="E167" s="40">
        <f t="shared" si="5"/>
        <v>0</v>
      </c>
      <c r="H167" s="41"/>
      <c r="I167" s="41" t="str">
        <f>IF(J167="","",VLOOKUP(J167,ﾏｽﾀｰ!$A$3:$P$553,6))</f>
        <v/>
      </c>
      <c r="J167" s="41" t="str">
        <f t="shared" si="6"/>
        <v/>
      </c>
      <c r="K167" s="42" t="str">
        <f>IF(J167="","",VLOOKUP(J167,ﾏｽﾀｰ!$A$3:$P$553,7))</f>
        <v/>
      </c>
      <c r="L167" s="42" t="str">
        <f>IF(J167="","",VLOOKUP(J167,ﾏｽﾀｰ!$A$3:$P$553,11))</f>
        <v/>
      </c>
      <c r="M167" s="41" t="str">
        <f>IF(J167="","",VLOOKUP(J167,ﾏｽﾀｰ!$A$3:$P$553,13))</f>
        <v/>
      </c>
      <c r="N167" s="41" t="str">
        <f>IF(J167="","",VLOOKUP(J167,ﾏｽﾀｰ!$A$3:$P$553,16))</f>
        <v/>
      </c>
      <c r="O167" s="43" t="str">
        <f>IF(J167="","",IF(VLOOKUP(J167,ﾏｽﾀｰ!$A$3:$Q$553,17)="","",VLOOKUP(J167,ﾏｽﾀｰ!$A$3:$Q$553,17)))</f>
        <v/>
      </c>
    </row>
    <row r="168" spans="1:15" s="11" customFormat="1" ht="18" customHeight="1" x14ac:dyDescent="0.15">
      <c r="A168" s="35">
        <f>ﾏｽﾀｰ!A165</f>
        <v>0</v>
      </c>
      <c r="B168" s="36">
        <f>IF(ﾏｽﾀｰ!I165=1,"",ﾏｽﾀｰ!D165)</f>
        <v>0</v>
      </c>
      <c r="C168" s="36" t="str">
        <f>IF(B168=$H$6,COUNTIF($B$6:B168,$H$6),"")</f>
        <v/>
      </c>
      <c r="D168" s="36"/>
      <c r="E168" s="40">
        <f t="shared" si="5"/>
        <v>0</v>
      </c>
      <c r="H168" s="41"/>
      <c r="I168" s="41" t="str">
        <f>IF(J168="","",VLOOKUP(J168,ﾏｽﾀｰ!$A$3:$P$553,6))</f>
        <v/>
      </c>
      <c r="J168" s="41" t="str">
        <f t="shared" si="6"/>
        <v/>
      </c>
      <c r="K168" s="42" t="str">
        <f>IF(J168="","",VLOOKUP(J168,ﾏｽﾀｰ!$A$3:$P$553,7))</f>
        <v/>
      </c>
      <c r="L168" s="42" t="str">
        <f>IF(J168="","",VLOOKUP(J168,ﾏｽﾀｰ!$A$3:$P$553,11))</f>
        <v/>
      </c>
      <c r="M168" s="41" t="str">
        <f>IF(J168="","",VLOOKUP(J168,ﾏｽﾀｰ!$A$3:$P$553,13))</f>
        <v/>
      </c>
      <c r="N168" s="41" t="str">
        <f>IF(J168="","",VLOOKUP(J168,ﾏｽﾀｰ!$A$3:$P$553,16))</f>
        <v/>
      </c>
      <c r="O168" s="43" t="str">
        <f>IF(J168="","",IF(VLOOKUP(J168,ﾏｽﾀｰ!$A$3:$Q$553,17)="","",VLOOKUP(J168,ﾏｽﾀｰ!$A$3:$Q$553,17)))</f>
        <v/>
      </c>
    </row>
    <row r="169" spans="1:15" s="11" customFormat="1" ht="18" customHeight="1" x14ac:dyDescent="0.15">
      <c r="A169" s="35">
        <f>ﾏｽﾀｰ!A166</f>
        <v>0</v>
      </c>
      <c r="B169" s="36">
        <f>IF(ﾏｽﾀｰ!I166=1,"",ﾏｽﾀｰ!D166)</f>
        <v>0</v>
      </c>
      <c r="C169" s="36" t="str">
        <f>IF(B169=$H$6,COUNTIF($B$6:B169,$H$6),"")</f>
        <v/>
      </c>
      <c r="D169" s="36"/>
      <c r="E169" s="40">
        <f t="shared" si="5"/>
        <v>0</v>
      </c>
      <c r="H169" s="41"/>
      <c r="I169" s="41" t="str">
        <f>IF(J169="","",VLOOKUP(J169,ﾏｽﾀｰ!$A$3:$P$553,6))</f>
        <v/>
      </c>
      <c r="J169" s="41" t="str">
        <f t="shared" si="6"/>
        <v/>
      </c>
      <c r="K169" s="42" t="str">
        <f>IF(J169="","",VLOOKUP(J169,ﾏｽﾀｰ!$A$3:$P$553,7))</f>
        <v/>
      </c>
      <c r="L169" s="42" t="str">
        <f>IF(J169="","",VLOOKUP(J169,ﾏｽﾀｰ!$A$3:$P$553,11))</f>
        <v/>
      </c>
      <c r="M169" s="41" t="str">
        <f>IF(J169="","",VLOOKUP(J169,ﾏｽﾀｰ!$A$3:$P$553,13))</f>
        <v/>
      </c>
      <c r="N169" s="41" t="str">
        <f>IF(J169="","",VLOOKUP(J169,ﾏｽﾀｰ!$A$3:$P$553,16))</f>
        <v/>
      </c>
      <c r="O169" s="43" t="str">
        <f>IF(J169="","",IF(VLOOKUP(J169,ﾏｽﾀｰ!$A$3:$Q$553,17)="","",VLOOKUP(J169,ﾏｽﾀｰ!$A$3:$Q$553,17)))</f>
        <v/>
      </c>
    </row>
    <row r="170" spans="1:15" s="11" customFormat="1" ht="18" customHeight="1" x14ac:dyDescent="0.15">
      <c r="A170" s="35">
        <f>ﾏｽﾀｰ!A167</f>
        <v>0</v>
      </c>
      <c r="B170" s="36">
        <f>IF(ﾏｽﾀｰ!I167=1,"",ﾏｽﾀｰ!D167)</f>
        <v>0</v>
      </c>
      <c r="C170" s="36" t="str">
        <f>IF(B170=$H$6,COUNTIF($B$6:B170,$H$6),"")</f>
        <v/>
      </c>
      <c r="D170" s="36"/>
      <c r="E170" s="40">
        <f t="shared" si="5"/>
        <v>0</v>
      </c>
      <c r="H170" s="41"/>
      <c r="I170" s="41" t="str">
        <f>IF(J170="","",VLOOKUP(J170,ﾏｽﾀｰ!$A$3:$P$553,6))</f>
        <v/>
      </c>
      <c r="J170" s="41" t="str">
        <f t="shared" si="6"/>
        <v/>
      </c>
      <c r="K170" s="42" t="str">
        <f>IF(J170="","",VLOOKUP(J170,ﾏｽﾀｰ!$A$3:$P$553,7))</f>
        <v/>
      </c>
      <c r="L170" s="42" t="str">
        <f>IF(J170="","",VLOOKUP(J170,ﾏｽﾀｰ!$A$3:$P$553,11))</f>
        <v/>
      </c>
      <c r="M170" s="41" t="str">
        <f>IF(J170="","",VLOOKUP(J170,ﾏｽﾀｰ!$A$3:$P$553,13))</f>
        <v/>
      </c>
      <c r="N170" s="41" t="str">
        <f>IF(J170="","",VLOOKUP(J170,ﾏｽﾀｰ!$A$3:$P$553,16))</f>
        <v/>
      </c>
      <c r="O170" s="43" t="str">
        <f>IF(J170="","",IF(VLOOKUP(J170,ﾏｽﾀｰ!$A$3:$Q$553,17)="","",VLOOKUP(J170,ﾏｽﾀｰ!$A$3:$Q$553,17)))</f>
        <v/>
      </c>
    </row>
    <row r="171" spans="1:15" s="11" customFormat="1" ht="18" customHeight="1" x14ac:dyDescent="0.15">
      <c r="A171" s="35">
        <f>ﾏｽﾀｰ!A168</f>
        <v>0</v>
      </c>
      <c r="B171" s="36">
        <f>IF(ﾏｽﾀｰ!I168=1,"",ﾏｽﾀｰ!D168)</f>
        <v>0</v>
      </c>
      <c r="C171" s="36" t="str">
        <f>IF(B171=$H$6,COUNTIF($B$6:B171,$H$6),"")</f>
        <v/>
      </c>
      <c r="D171" s="36"/>
      <c r="E171" s="40">
        <f t="shared" si="5"/>
        <v>0</v>
      </c>
      <c r="H171" s="41"/>
      <c r="I171" s="41" t="str">
        <f>IF(J171="","",VLOOKUP(J171,ﾏｽﾀｰ!$A$3:$P$553,6))</f>
        <v/>
      </c>
      <c r="J171" s="41" t="str">
        <f t="shared" si="6"/>
        <v/>
      </c>
      <c r="K171" s="42" t="str">
        <f>IF(J171="","",VLOOKUP(J171,ﾏｽﾀｰ!$A$3:$P$553,7))</f>
        <v/>
      </c>
      <c r="L171" s="42" t="str">
        <f>IF(J171="","",VLOOKUP(J171,ﾏｽﾀｰ!$A$3:$P$553,11))</f>
        <v/>
      </c>
      <c r="M171" s="41" t="str">
        <f>IF(J171="","",VLOOKUP(J171,ﾏｽﾀｰ!$A$3:$P$553,13))</f>
        <v/>
      </c>
      <c r="N171" s="41" t="str">
        <f>IF(J171="","",VLOOKUP(J171,ﾏｽﾀｰ!$A$3:$P$553,16))</f>
        <v/>
      </c>
      <c r="O171" s="43" t="str">
        <f>IF(J171="","",IF(VLOOKUP(J171,ﾏｽﾀｰ!$A$3:$Q$553,17)="","",VLOOKUP(J171,ﾏｽﾀｰ!$A$3:$Q$553,17)))</f>
        <v/>
      </c>
    </row>
    <row r="172" spans="1:15" s="11" customFormat="1" ht="18" customHeight="1" x14ac:dyDescent="0.15">
      <c r="A172" s="35">
        <f>ﾏｽﾀｰ!A169</f>
        <v>0</v>
      </c>
      <c r="B172" s="36">
        <f>IF(ﾏｽﾀｰ!I169=1,"",ﾏｽﾀｰ!D169)</f>
        <v>0</v>
      </c>
      <c r="C172" s="36" t="str">
        <f>IF(B172=$H$6,COUNTIF($B$6:B172,$H$6),"")</f>
        <v/>
      </c>
      <c r="D172" s="36"/>
      <c r="E172" s="40">
        <f t="shared" si="5"/>
        <v>0</v>
      </c>
      <c r="H172" s="41"/>
      <c r="I172" s="41" t="str">
        <f>IF(J172="","",VLOOKUP(J172,ﾏｽﾀｰ!$A$3:$P$553,6))</f>
        <v/>
      </c>
      <c r="J172" s="41" t="str">
        <f t="shared" si="6"/>
        <v/>
      </c>
      <c r="K172" s="42" t="str">
        <f>IF(J172="","",VLOOKUP(J172,ﾏｽﾀｰ!$A$3:$P$553,7))</f>
        <v/>
      </c>
      <c r="L172" s="42" t="str">
        <f>IF(J172="","",VLOOKUP(J172,ﾏｽﾀｰ!$A$3:$P$553,11))</f>
        <v/>
      </c>
      <c r="M172" s="41" t="str">
        <f>IF(J172="","",VLOOKUP(J172,ﾏｽﾀｰ!$A$3:$P$553,13))</f>
        <v/>
      </c>
      <c r="N172" s="41" t="str">
        <f>IF(J172="","",VLOOKUP(J172,ﾏｽﾀｰ!$A$3:$P$553,16))</f>
        <v/>
      </c>
      <c r="O172" s="43" t="str">
        <f>IF(J172="","",IF(VLOOKUP(J172,ﾏｽﾀｰ!$A$3:$Q$553,17)="","",VLOOKUP(J172,ﾏｽﾀｰ!$A$3:$Q$553,17)))</f>
        <v/>
      </c>
    </row>
    <row r="173" spans="1:15" s="11" customFormat="1" ht="18" customHeight="1" x14ac:dyDescent="0.15">
      <c r="A173" s="35">
        <f>ﾏｽﾀｰ!A170</f>
        <v>0</v>
      </c>
      <c r="B173" s="36">
        <f>IF(ﾏｽﾀｰ!I170=1,"",ﾏｽﾀｰ!D170)</f>
        <v>0</v>
      </c>
      <c r="C173" s="36" t="str">
        <f>IF(B173=$H$6,COUNTIF($B$6:B173,$H$6),"")</f>
        <v/>
      </c>
      <c r="D173" s="36"/>
      <c r="E173" s="40">
        <f t="shared" si="5"/>
        <v>0</v>
      </c>
      <c r="H173" s="41"/>
      <c r="I173" s="41" t="str">
        <f>IF(J173="","",VLOOKUP(J173,ﾏｽﾀｰ!$A$3:$P$553,6))</f>
        <v/>
      </c>
      <c r="J173" s="41" t="str">
        <f t="shared" si="6"/>
        <v/>
      </c>
      <c r="K173" s="42" t="str">
        <f>IF(J173="","",VLOOKUP(J173,ﾏｽﾀｰ!$A$3:$P$553,7))</f>
        <v/>
      </c>
      <c r="L173" s="42" t="str">
        <f>IF(J173="","",VLOOKUP(J173,ﾏｽﾀｰ!$A$3:$P$553,11))</f>
        <v/>
      </c>
      <c r="M173" s="41" t="str">
        <f>IF(J173="","",VLOOKUP(J173,ﾏｽﾀｰ!$A$3:$P$553,13))</f>
        <v/>
      </c>
      <c r="N173" s="41" t="str">
        <f>IF(J173="","",VLOOKUP(J173,ﾏｽﾀｰ!$A$3:$P$553,16))</f>
        <v/>
      </c>
      <c r="O173" s="43" t="str">
        <f>IF(J173="","",IF(VLOOKUP(J173,ﾏｽﾀｰ!$A$3:$Q$553,17)="","",VLOOKUP(J173,ﾏｽﾀｰ!$A$3:$Q$553,17)))</f>
        <v/>
      </c>
    </row>
    <row r="174" spans="1:15" s="11" customFormat="1" ht="18" customHeight="1" x14ac:dyDescent="0.15">
      <c r="A174" s="35">
        <f>ﾏｽﾀｰ!A171</f>
        <v>0</v>
      </c>
      <c r="B174" s="36">
        <f>IF(ﾏｽﾀｰ!I171=1,"",ﾏｽﾀｰ!D171)</f>
        <v>0</v>
      </c>
      <c r="C174" s="36" t="str">
        <f>IF(B174=$H$6,COUNTIF($B$6:B174,$H$6),"")</f>
        <v/>
      </c>
      <c r="D174" s="36"/>
      <c r="E174" s="40">
        <f t="shared" si="5"/>
        <v>0</v>
      </c>
      <c r="H174" s="41"/>
      <c r="I174" s="41" t="str">
        <f>IF(J174="","",VLOOKUP(J174,ﾏｽﾀｰ!$A$3:$P$553,6))</f>
        <v/>
      </c>
      <c r="J174" s="41" t="str">
        <f t="shared" si="6"/>
        <v/>
      </c>
      <c r="K174" s="42" t="str">
        <f>IF(J174="","",VLOOKUP(J174,ﾏｽﾀｰ!$A$3:$P$553,7))</f>
        <v/>
      </c>
      <c r="L174" s="42" t="str">
        <f>IF(J174="","",VLOOKUP(J174,ﾏｽﾀｰ!$A$3:$P$553,11))</f>
        <v/>
      </c>
      <c r="M174" s="41" t="str">
        <f>IF(J174="","",VLOOKUP(J174,ﾏｽﾀｰ!$A$3:$P$553,13))</f>
        <v/>
      </c>
      <c r="N174" s="41" t="str">
        <f>IF(J174="","",VLOOKUP(J174,ﾏｽﾀｰ!$A$3:$P$553,16))</f>
        <v/>
      </c>
      <c r="O174" s="43" t="str">
        <f>IF(J174="","",IF(VLOOKUP(J174,ﾏｽﾀｰ!$A$3:$Q$553,17)="","",VLOOKUP(J174,ﾏｽﾀｰ!$A$3:$Q$553,17)))</f>
        <v/>
      </c>
    </row>
    <row r="175" spans="1:15" s="11" customFormat="1" ht="18" customHeight="1" x14ac:dyDescent="0.15">
      <c r="A175" s="35">
        <f>ﾏｽﾀｰ!A172</f>
        <v>0</v>
      </c>
      <c r="B175" s="36">
        <f>IF(ﾏｽﾀｰ!I172=1,"",ﾏｽﾀｰ!D172)</f>
        <v>0</v>
      </c>
      <c r="C175" s="36" t="str">
        <f>IF(B175=$H$6,COUNTIF($B$6:B175,$H$6),"")</f>
        <v/>
      </c>
      <c r="D175" s="36"/>
      <c r="E175" s="40">
        <f t="shared" si="5"/>
        <v>0</v>
      </c>
      <c r="H175" s="41"/>
      <c r="I175" s="41" t="str">
        <f>IF(J175="","",VLOOKUP(J175,ﾏｽﾀｰ!$A$3:$P$553,6))</f>
        <v/>
      </c>
      <c r="J175" s="41" t="str">
        <f t="shared" si="6"/>
        <v/>
      </c>
      <c r="K175" s="42" t="str">
        <f>IF(J175="","",VLOOKUP(J175,ﾏｽﾀｰ!$A$3:$P$553,7))</f>
        <v/>
      </c>
      <c r="L175" s="42" t="str">
        <f>IF(J175="","",VLOOKUP(J175,ﾏｽﾀｰ!$A$3:$P$553,11))</f>
        <v/>
      </c>
      <c r="M175" s="41" t="str">
        <f>IF(J175="","",VLOOKUP(J175,ﾏｽﾀｰ!$A$3:$P$553,13))</f>
        <v/>
      </c>
      <c r="N175" s="41" t="str">
        <f>IF(J175="","",VLOOKUP(J175,ﾏｽﾀｰ!$A$3:$P$553,16))</f>
        <v/>
      </c>
      <c r="O175" s="43" t="str">
        <f>IF(J175="","",IF(VLOOKUP(J175,ﾏｽﾀｰ!$A$3:$Q$553,17)="","",VLOOKUP(J175,ﾏｽﾀｰ!$A$3:$Q$553,17)))</f>
        <v/>
      </c>
    </row>
    <row r="176" spans="1:15" s="11" customFormat="1" ht="18" customHeight="1" x14ac:dyDescent="0.15">
      <c r="A176" s="35">
        <f>ﾏｽﾀｰ!A173</f>
        <v>0</v>
      </c>
      <c r="B176" s="36">
        <f>IF(ﾏｽﾀｰ!I173=1,"",ﾏｽﾀｰ!D173)</f>
        <v>0</v>
      </c>
      <c r="C176" s="36" t="str">
        <f>IF(B176=$H$6,COUNTIF($B$6:B176,$H$6),"")</f>
        <v/>
      </c>
      <c r="D176" s="36"/>
      <c r="E176" s="40">
        <f t="shared" si="5"/>
        <v>0</v>
      </c>
      <c r="H176" s="41"/>
      <c r="I176" s="41" t="str">
        <f>IF(J176="","",VLOOKUP(J176,ﾏｽﾀｰ!$A$3:$P$553,6))</f>
        <v/>
      </c>
      <c r="J176" s="41" t="str">
        <f t="shared" si="6"/>
        <v/>
      </c>
      <c r="K176" s="42" t="str">
        <f>IF(J176="","",VLOOKUP(J176,ﾏｽﾀｰ!$A$3:$P$553,7))</f>
        <v/>
      </c>
      <c r="L176" s="42" t="str">
        <f>IF(J176="","",VLOOKUP(J176,ﾏｽﾀｰ!$A$3:$P$553,11))</f>
        <v/>
      </c>
      <c r="M176" s="41" t="str">
        <f>IF(J176="","",VLOOKUP(J176,ﾏｽﾀｰ!$A$3:$P$553,13))</f>
        <v/>
      </c>
      <c r="N176" s="41" t="str">
        <f>IF(J176="","",VLOOKUP(J176,ﾏｽﾀｰ!$A$3:$P$553,16))</f>
        <v/>
      </c>
      <c r="O176" s="43" t="str">
        <f>IF(J176="","",IF(VLOOKUP(J176,ﾏｽﾀｰ!$A$3:$Q$553,17)="","",VLOOKUP(J176,ﾏｽﾀｰ!$A$3:$Q$553,17)))</f>
        <v/>
      </c>
    </row>
    <row r="177" spans="1:15" s="11" customFormat="1" ht="18" customHeight="1" x14ac:dyDescent="0.15">
      <c r="A177" s="35">
        <f>ﾏｽﾀｰ!A174</f>
        <v>0</v>
      </c>
      <c r="B177" s="36">
        <f>IF(ﾏｽﾀｰ!I174=1,"",ﾏｽﾀｰ!D174)</f>
        <v>0</v>
      </c>
      <c r="C177" s="36" t="str">
        <f>IF(B177=$H$6,COUNTIF($B$6:B177,$H$6),"")</f>
        <v/>
      </c>
      <c r="D177" s="36"/>
      <c r="E177" s="40">
        <f t="shared" si="5"/>
        <v>0</v>
      </c>
      <c r="H177" s="41"/>
      <c r="I177" s="41" t="str">
        <f>IF(J177="","",VLOOKUP(J177,ﾏｽﾀｰ!$A$3:$P$553,6))</f>
        <v/>
      </c>
      <c r="J177" s="41" t="str">
        <f t="shared" si="6"/>
        <v/>
      </c>
      <c r="K177" s="42" t="str">
        <f>IF(J177="","",VLOOKUP(J177,ﾏｽﾀｰ!$A$3:$P$553,7))</f>
        <v/>
      </c>
      <c r="L177" s="42" t="str">
        <f>IF(J177="","",VLOOKUP(J177,ﾏｽﾀｰ!$A$3:$P$553,11))</f>
        <v/>
      </c>
      <c r="M177" s="41" t="str">
        <f>IF(J177="","",VLOOKUP(J177,ﾏｽﾀｰ!$A$3:$P$553,13))</f>
        <v/>
      </c>
      <c r="N177" s="41" t="str">
        <f>IF(J177="","",VLOOKUP(J177,ﾏｽﾀｰ!$A$3:$P$553,16))</f>
        <v/>
      </c>
      <c r="O177" s="43" t="str">
        <f>IF(J177="","",IF(VLOOKUP(J177,ﾏｽﾀｰ!$A$3:$Q$553,17)="","",VLOOKUP(J177,ﾏｽﾀｰ!$A$3:$Q$553,17)))</f>
        <v/>
      </c>
    </row>
    <row r="178" spans="1:15" s="11" customFormat="1" ht="18" customHeight="1" x14ac:dyDescent="0.15">
      <c r="A178" s="35">
        <f>ﾏｽﾀｰ!A175</f>
        <v>0</v>
      </c>
      <c r="B178" s="36">
        <f>IF(ﾏｽﾀｰ!I175=1,"",ﾏｽﾀｰ!D175)</f>
        <v>0</v>
      </c>
      <c r="C178" s="36" t="str">
        <f>IF(B178=$H$6,COUNTIF($B$6:B178,$H$6),"")</f>
        <v/>
      </c>
      <c r="D178" s="36"/>
      <c r="E178" s="40">
        <f t="shared" si="5"/>
        <v>0</v>
      </c>
      <c r="H178" s="41"/>
      <c r="I178" s="41" t="str">
        <f>IF(J178="","",VLOOKUP(J178,ﾏｽﾀｰ!$A$3:$P$553,6))</f>
        <v/>
      </c>
      <c r="J178" s="41" t="str">
        <f t="shared" si="6"/>
        <v/>
      </c>
      <c r="K178" s="42" t="str">
        <f>IF(J178="","",VLOOKUP(J178,ﾏｽﾀｰ!$A$3:$P$553,7))</f>
        <v/>
      </c>
      <c r="L178" s="42" t="str">
        <f>IF(J178="","",VLOOKUP(J178,ﾏｽﾀｰ!$A$3:$P$553,11))</f>
        <v/>
      </c>
      <c r="M178" s="41" t="str">
        <f>IF(J178="","",VLOOKUP(J178,ﾏｽﾀｰ!$A$3:$P$553,13))</f>
        <v/>
      </c>
      <c r="N178" s="41" t="str">
        <f>IF(J178="","",VLOOKUP(J178,ﾏｽﾀｰ!$A$3:$P$553,16))</f>
        <v/>
      </c>
      <c r="O178" s="43" t="str">
        <f>IF(J178="","",IF(VLOOKUP(J178,ﾏｽﾀｰ!$A$3:$Q$553,17)="","",VLOOKUP(J178,ﾏｽﾀｰ!$A$3:$Q$553,17)))</f>
        <v/>
      </c>
    </row>
    <row r="179" spans="1:15" s="11" customFormat="1" ht="18" customHeight="1" x14ac:dyDescent="0.15">
      <c r="A179" s="35">
        <f>ﾏｽﾀｰ!A176</f>
        <v>0</v>
      </c>
      <c r="B179" s="36">
        <f>IF(ﾏｽﾀｰ!I176=1,"",ﾏｽﾀｰ!D176)</f>
        <v>0</v>
      </c>
      <c r="C179" s="36" t="str">
        <f>IF(B179=$H$6,COUNTIF($B$6:B179,$H$6),"")</f>
        <v/>
      </c>
      <c r="D179" s="36"/>
      <c r="E179" s="40">
        <f t="shared" si="5"/>
        <v>0</v>
      </c>
      <c r="H179" s="41"/>
      <c r="I179" s="41" t="str">
        <f>IF(J179="","",VLOOKUP(J179,ﾏｽﾀｰ!$A$3:$P$553,6))</f>
        <v/>
      </c>
      <c r="J179" s="41" t="str">
        <f t="shared" si="6"/>
        <v/>
      </c>
      <c r="K179" s="42" t="str">
        <f>IF(J179="","",VLOOKUP(J179,ﾏｽﾀｰ!$A$3:$P$553,7))</f>
        <v/>
      </c>
      <c r="L179" s="42" t="str">
        <f>IF(J179="","",VLOOKUP(J179,ﾏｽﾀｰ!$A$3:$P$553,11))</f>
        <v/>
      </c>
      <c r="M179" s="41" t="str">
        <f>IF(J179="","",VLOOKUP(J179,ﾏｽﾀｰ!$A$3:$P$553,13))</f>
        <v/>
      </c>
      <c r="N179" s="41" t="str">
        <f>IF(J179="","",VLOOKUP(J179,ﾏｽﾀｰ!$A$3:$P$553,16))</f>
        <v/>
      </c>
      <c r="O179" s="43" t="str">
        <f>IF(J179="","",IF(VLOOKUP(J179,ﾏｽﾀｰ!$A$3:$Q$553,17)="","",VLOOKUP(J179,ﾏｽﾀｰ!$A$3:$Q$553,17)))</f>
        <v/>
      </c>
    </row>
    <row r="180" spans="1:15" s="11" customFormat="1" ht="18" customHeight="1" x14ac:dyDescent="0.15">
      <c r="A180" s="35">
        <f>ﾏｽﾀｰ!A177</f>
        <v>0</v>
      </c>
      <c r="B180" s="36">
        <f>IF(ﾏｽﾀｰ!I177=1,"",ﾏｽﾀｰ!D177)</f>
        <v>0</v>
      </c>
      <c r="C180" s="36" t="str">
        <f>IF(B180=$H$6,COUNTIF($B$6:B180,$H$6),"")</f>
        <v/>
      </c>
      <c r="D180" s="36"/>
      <c r="E180" s="40">
        <f t="shared" si="5"/>
        <v>0</v>
      </c>
      <c r="H180" s="41"/>
      <c r="I180" s="41" t="str">
        <f>IF(J180="","",VLOOKUP(J180,ﾏｽﾀｰ!$A$3:$P$553,6))</f>
        <v/>
      </c>
      <c r="J180" s="41" t="str">
        <f t="shared" si="6"/>
        <v/>
      </c>
      <c r="K180" s="42" t="str">
        <f>IF(J180="","",VLOOKUP(J180,ﾏｽﾀｰ!$A$3:$P$553,7))</f>
        <v/>
      </c>
      <c r="L180" s="42" t="str">
        <f>IF(J180="","",VLOOKUP(J180,ﾏｽﾀｰ!$A$3:$P$553,11))</f>
        <v/>
      </c>
      <c r="M180" s="41" t="str">
        <f>IF(J180="","",VLOOKUP(J180,ﾏｽﾀｰ!$A$3:$P$553,13))</f>
        <v/>
      </c>
      <c r="N180" s="41" t="str">
        <f>IF(J180="","",VLOOKUP(J180,ﾏｽﾀｰ!$A$3:$P$553,16))</f>
        <v/>
      </c>
      <c r="O180" s="43" t="str">
        <f>IF(J180="","",IF(VLOOKUP(J180,ﾏｽﾀｰ!$A$3:$Q$553,17)="","",VLOOKUP(J180,ﾏｽﾀｰ!$A$3:$Q$553,17)))</f>
        <v/>
      </c>
    </row>
    <row r="181" spans="1:15" s="11" customFormat="1" ht="18" customHeight="1" x14ac:dyDescent="0.15">
      <c r="A181" s="35">
        <f>ﾏｽﾀｰ!A178</f>
        <v>0</v>
      </c>
      <c r="B181" s="36">
        <f>IF(ﾏｽﾀｰ!I178=1,"",ﾏｽﾀｰ!D178)</f>
        <v>0</v>
      </c>
      <c r="C181" s="36" t="str">
        <f>IF(B181=$H$6,COUNTIF($B$6:B181,$H$6),"")</f>
        <v/>
      </c>
      <c r="D181" s="36"/>
      <c r="E181" s="40">
        <f t="shared" si="5"/>
        <v>0</v>
      </c>
      <c r="H181" s="41"/>
      <c r="I181" s="41" t="str">
        <f>IF(J181="","",VLOOKUP(J181,ﾏｽﾀｰ!$A$3:$P$553,6))</f>
        <v/>
      </c>
      <c r="J181" s="41" t="str">
        <f t="shared" si="6"/>
        <v/>
      </c>
      <c r="K181" s="42" t="str">
        <f>IF(J181="","",VLOOKUP(J181,ﾏｽﾀｰ!$A$3:$P$553,7))</f>
        <v/>
      </c>
      <c r="L181" s="42" t="str">
        <f>IF(J181="","",VLOOKUP(J181,ﾏｽﾀｰ!$A$3:$P$553,11))</f>
        <v/>
      </c>
      <c r="M181" s="41" t="str">
        <f>IF(J181="","",VLOOKUP(J181,ﾏｽﾀｰ!$A$3:$P$553,13))</f>
        <v/>
      </c>
      <c r="N181" s="41" t="str">
        <f>IF(J181="","",VLOOKUP(J181,ﾏｽﾀｰ!$A$3:$P$553,16))</f>
        <v/>
      </c>
      <c r="O181" s="43" t="str">
        <f>IF(J181="","",IF(VLOOKUP(J181,ﾏｽﾀｰ!$A$3:$Q$553,17)="","",VLOOKUP(J181,ﾏｽﾀｰ!$A$3:$Q$553,17)))</f>
        <v/>
      </c>
    </row>
    <row r="182" spans="1:15" s="11" customFormat="1" ht="18" customHeight="1" x14ac:dyDescent="0.15">
      <c r="A182" s="35">
        <f>ﾏｽﾀｰ!A179</f>
        <v>0</v>
      </c>
      <c r="B182" s="36">
        <f>IF(ﾏｽﾀｰ!I179=1,"",ﾏｽﾀｰ!D179)</f>
        <v>0</v>
      </c>
      <c r="C182" s="36" t="str">
        <f>IF(B182=$H$6,COUNTIF($B$6:B182,$H$6),"")</f>
        <v/>
      </c>
      <c r="D182" s="36"/>
      <c r="E182" s="40">
        <f t="shared" si="5"/>
        <v>0</v>
      </c>
      <c r="H182" s="41"/>
      <c r="I182" s="41" t="str">
        <f>IF(J182="","",VLOOKUP(J182,ﾏｽﾀｰ!$A$3:$P$553,6))</f>
        <v/>
      </c>
      <c r="J182" s="41" t="str">
        <f t="shared" si="6"/>
        <v/>
      </c>
      <c r="K182" s="42" t="str">
        <f>IF(J182="","",VLOOKUP(J182,ﾏｽﾀｰ!$A$3:$P$553,7))</f>
        <v/>
      </c>
      <c r="L182" s="42" t="str">
        <f>IF(J182="","",VLOOKUP(J182,ﾏｽﾀｰ!$A$3:$P$553,11))</f>
        <v/>
      </c>
      <c r="M182" s="41" t="str">
        <f>IF(J182="","",VLOOKUP(J182,ﾏｽﾀｰ!$A$3:$P$553,13))</f>
        <v/>
      </c>
      <c r="N182" s="41" t="str">
        <f>IF(J182="","",VLOOKUP(J182,ﾏｽﾀｰ!$A$3:$P$553,16))</f>
        <v/>
      </c>
      <c r="O182" s="43" t="str">
        <f>IF(J182="","",IF(VLOOKUP(J182,ﾏｽﾀｰ!$A$3:$Q$553,17)="","",VLOOKUP(J182,ﾏｽﾀｰ!$A$3:$Q$553,17)))</f>
        <v/>
      </c>
    </row>
    <row r="183" spans="1:15" s="11" customFormat="1" ht="18" customHeight="1" x14ac:dyDescent="0.15">
      <c r="A183" s="35">
        <f>ﾏｽﾀｰ!A180</f>
        <v>0</v>
      </c>
      <c r="B183" s="36">
        <f>IF(ﾏｽﾀｰ!I180=1,"",ﾏｽﾀｰ!D180)</f>
        <v>0</v>
      </c>
      <c r="C183" s="36" t="str">
        <f>IF(B183=$H$6,COUNTIF($B$6:B183,$H$6),"")</f>
        <v/>
      </c>
      <c r="D183" s="36"/>
      <c r="E183" s="40">
        <f t="shared" si="5"/>
        <v>0</v>
      </c>
      <c r="H183" s="41"/>
      <c r="I183" s="41" t="str">
        <f>IF(J183="","",VLOOKUP(J183,ﾏｽﾀｰ!$A$3:$P$553,6))</f>
        <v/>
      </c>
      <c r="J183" s="41" t="str">
        <f t="shared" si="6"/>
        <v/>
      </c>
      <c r="K183" s="42" t="str">
        <f>IF(J183="","",VLOOKUP(J183,ﾏｽﾀｰ!$A$3:$P$553,7))</f>
        <v/>
      </c>
      <c r="L183" s="42" t="str">
        <f>IF(J183="","",VLOOKUP(J183,ﾏｽﾀｰ!$A$3:$P$553,11))</f>
        <v/>
      </c>
      <c r="M183" s="41" t="str">
        <f>IF(J183="","",VLOOKUP(J183,ﾏｽﾀｰ!$A$3:$P$553,13))</f>
        <v/>
      </c>
      <c r="N183" s="41" t="str">
        <f>IF(J183="","",VLOOKUP(J183,ﾏｽﾀｰ!$A$3:$P$553,16))</f>
        <v/>
      </c>
      <c r="O183" s="43" t="str">
        <f>IF(J183="","",IF(VLOOKUP(J183,ﾏｽﾀｰ!$A$3:$Q$553,17)="","",VLOOKUP(J183,ﾏｽﾀｰ!$A$3:$Q$553,17)))</f>
        <v/>
      </c>
    </row>
    <row r="184" spans="1:15" s="11" customFormat="1" ht="18" customHeight="1" x14ac:dyDescent="0.15">
      <c r="A184" s="35">
        <f>ﾏｽﾀｰ!A181</f>
        <v>0</v>
      </c>
      <c r="B184" s="36">
        <f>IF(ﾏｽﾀｰ!I181=1,"",ﾏｽﾀｰ!D181)</f>
        <v>0</v>
      </c>
      <c r="C184" s="36" t="str">
        <f>IF(B184=$H$6,COUNTIF($B$6:B184,$H$6),"")</f>
        <v/>
      </c>
      <c r="D184" s="36"/>
      <c r="E184" s="40">
        <f t="shared" si="5"/>
        <v>0</v>
      </c>
      <c r="H184" s="41"/>
      <c r="I184" s="41" t="str">
        <f>IF(J184="","",VLOOKUP(J184,ﾏｽﾀｰ!$A$3:$P$553,6))</f>
        <v/>
      </c>
      <c r="J184" s="41" t="str">
        <f t="shared" si="6"/>
        <v/>
      </c>
      <c r="K184" s="42" t="str">
        <f>IF(J184="","",VLOOKUP(J184,ﾏｽﾀｰ!$A$3:$P$553,7))</f>
        <v/>
      </c>
      <c r="L184" s="42" t="str">
        <f>IF(J184="","",VLOOKUP(J184,ﾏｽﾀｰ!$A$3:$P$553,11))</f>
        <v/>
      </c>
      <c r="M184" s="41" t="str">
        <f>IF(J184="","",VLOOKUP(J184,ﾏｽﾀｰ!$A$3:$P$553,13))</f>
        <v/>
      </c>
      <c r="N184" s="41" t="str">
        <f>IF(J184="","",VLOOKUP(J184,ﾏｽﾀｰ!$A$3:$P$553,16))</f>
        <v/>
      </c>
      <c r="O184" s="43" t="str">
        <f>IF(J184="","",IF(VLOOKUP(J184,ﾏｽﾀｰ!$A$3:$Q$553,17)="","",VLOOKUP(J184,ﾏｽﾀｰ!$A$3:$Q$553,17)))</f>
        <v/>
      </c>
    </row>
    <row r="185" spans="1:15" s="11" customFormat="1" ht="18" customHeight="1" x14ac:dyDescent="0.15">
      <c r="A185" s="35">
        <f>ﾏｽﾀｰ!A182</f>
        <v>0</v>
      </c>
      <c r="B185" s="36">
        <f>IF(ﾏｽﾀｰ!I182=1,"",ﾏｽﾀｰ!D182)</f>
        <v>0</v>
      </c>
      <c r="C185" s="36" t="str">
        <f>IF(B185=$H$6,COUNTIF($B$6:B185,$H$6),"")</f>
        <v/>
      </c>
      <c r="D185" s="36"/>
      <c r="E185" s="40">
        <f t="shared" si="5"/>
        <v>0</v>
      </c>
      <c r="H185" s="41"/>
      <c r="I185" s="41" t="str">
        <f>IF(J185="","",VLOOKUP(J185,ﾏｽﾀｰ!$A$3:$P$553,6))</f>
        <v/>
      </c>
      <c r="J185" s="41" t="str">
        <f t="shared" si="6"/>
        <v/>
      </c>
      <c r="K185" s="42" t="str">
        <f>IF(J185="","",VLOOKUP(J185,ﾏｽﾀｰ!$A$3:$P$553,7))</f>
        <v/>
      </c>
      <c r="L185" s="42" t="str">
        <f>IF(J185="","",VLOOKUP(J185,ﾏｽﾀｰ!$A$3:$P$553,11))</f>
        <v/>
      </c>
      <c r="M185" s="41" t="str">
        <f>IF(J185="","",VLOOKUP(J185,ﾏｽﾀｰ!$A$3:$P$553,13))</f>
        <v/>
      </c>
      <c r="N185" s="41" t="str">
        <f>IF(J185="","",VLOOKUP(J185,ﾏｽﾀｰ!$A$3:$P$553,16))</f>
        <v/>
      </c>
      <c r="O185" s="43" t="str">
        <f>IF(J185="","",IF(VLOOKUP(J185,ﾏｽﾀｰ!$A$3:$Q$553,17)="","",VLOOKUP(J185,ﾏｽﾀｰ!$A$3:$Q$553,17)))</f>
        <v/>
      </c>
    </row>
    <row r="186" spans="1:15" s="11" customFormat="1" ht="18" customHeight="1" x14ac:dyDescent="0.15">
      <c r="A186" s="35">
        <f>ﾏｽﾀｰ!A183</f>
        <v>0</v>
      </c>
      <c r="B186" s="36">
        <f>IF(ﾏｽﾀｰ!I183=1,"",ﾏｽﾀｰ!D183)</f>
        <v>0</v>
      </c>
      <c r="C186" s="36" t="str">
        <f>IF(B186=$H$6,COUNTIF($B$6:B186,$H$6),"")</f>
        <v/>
      </c>
      <c r="D186" s="36"/>
      <c r="E186" s="40">
        <f t="shared" si="5"/>
        <v>0</v>
      </c>
      <c r="H186" s="41"/>
      <c r="I186" s="41" t="str">
        <f>IF(J186="","",VLOOKUP(J186,ﾏｽﾀｰ!$A$3:$P$553,6))</f>
        <v/>
      </c>
      <c r="J186" s="41" t="str">
        <f t="shared" si="6"/>
        <v/>
      </c>
      <c r="K186" s="42" t="str">
        <f>IF(J186="","",VLOOKUP(J186,ﾏｽﾀｰ!$A$3:$P$553,7))</f>
        <v/>
      </c>
      <c r="L186" s="42" t="str">
        <f>IF(J186="","",VLOOKUP(J186,ﾏｽﾀｰ!$A$3:$P$553,11))</f>
        <v/>
      </c>
      <c r="M186" s="41" t="str">
        <f>IF(J186="","",VLOOKUP(J186,ﾏｽﾀｰ!$A$3:$P$553,13))</f>
        <v/>
      </c>
      <c r="N186" s="41" t="str">
        <f>IF(J186="","",VLOOKUP(J186,ﾏｽﾀｰ!$A$3:$P$553,16))</f>
        <v/>
      </c>
      <c r="O186" s="43" t="str">
        <f>IF(J186="","",IF(VLOOKUP(J186,ﾏｽﾀｰ!$A$3:$Q$553,17)="","",VLOOKUP(J186,ﾏｽﾀｰ!$A$3:$Q$553,17)))</f>
        <v/>
      </c>
    </row>
    <row r="187" spans="1:15" s="11" customFormat="1" ht="18" customHeight="1" x14ac:dyDescent="0.15">
      <c r="A187" s="35">
        <f>ﾏｽﾀｰ!A184</f>
        <v>0</v>
      </c>
      <c r="B187" s="36">
        <f>IF(ﾏｽﾀｰ!I184=1,"",ﾏｽﾀｰ!D184)</f>
        <v>0</v>
      </c>
      <c r="C187" s="36" t="str">
        <f>IF(B187=$H$6,COUNTIF($B$6:B187,$H$6),"")</f>
        <v/>
      </c>
      <c r="D187" s="36"/>
      <c r="E187" s="40">
        <f t="shared" si="5"/>
        <v>0</v>
      </c>
      <c r="H187" s="41"/>
      <c r="I187" s="41" t="str">
        <f>IF(J187="","",VLOOKUP(J187,ﾏｽﾀｰ!$A$3:$P$553,6))</f>
        <v/>
      </c>
      <c r="J187" s="41" t="str">
        <f t="shared" si="6"/>
        <v/>
      </c>
      <c r="K187" s="42" t="str">
        <f>IF(J187="","",VLOOKUP(J187,ﾏｽﾀｰ!$A$3:$P$553,7))</f>
        <v/>
      </c>
      <c r="L187" s="42" t="str">
        <f>IF(J187="","",VLOOKUP(J187,ﾏｽﾀｰ!$A$3:$P$553,11))</f>
        <v/>
      </c>
      <c r="M187" s="41" t="str">
        <f>IF(J187="","",VLOOKUP(J187,ﾏｽﾀｰ!$A$3:$P$553,13))</f>
        <v/>
      </c>
      <c r="N187" s="41" t="str">
        <f>IF(J187="","",VLOOKUP(J187,ﾏｽﾀｰ!$A$3:$P$553,16))</f>
        <v/>
      </c>
      <c r="O187" s="43" t="str">
        <f>IF(J187="","",IF(VLOOKUP(J187,ﾏｽﾀｰ!$A$3:$Q$553,17)="","",VLOOKUP(J187,ﾏｽﾀｰ!$A$3:$Q$553,17)))</f>
        <v/>
      </c>
    </row>
    <row r="188" spans="1:15" s="11" customFormat="1" ht="18" customHeight="1" x14ac:dyDescent="0.15">
      <c r="A188" s="35">
        <f>ﾏｽﾀｰ!A185</f>
        <v>0</v>
      </c>
      <c r="B188" s="36">
        <f>IF(ﾏｽﾀｰ!I185=1,"",ﾏｽﾀｰ!D185)</f>
        <v>0</v>
      </c>
      <c r="C188" s="36" t="str">
        <f>IF(B188=$H$6,COUNTIF($B$6:B188,$H$6),"")</f>
        <v/>
      </c>
      <c r="D188" s="36"/>
      <c r="E188" s="40">
        <f t="shared" si="5"/>
        <v>0</v>
      </c>
      <c r="H188" s="41"/>
      <c r="I188" s="41" t="str">
        <f>IF(J188="","",VLOOKUP(J188,ﾏｽﾀｰ!$A$3:$P$553,6))</f>
        <v/>
      </c>
      <c r="J188" s="41" t="str">
        <f t="shared" si="6"/>
        <v/>
      </c>
      <c r="K188" s="42" t="str">
        <f>IF(J188="","",VLOOKUP(J188,ﾏｽﾀｰ!$A$3:$P$553,7))</f>
        <v/>
      </c>
      <c r="L188" s="42" t="str">
        <f>IF(J188="","",VLOOKUP(J188,ﾏｽﾀｰ!$A$3:$P$553,11))</f>
        <v/>
      </c>
      <c r="M188" s="41" t="str">
        <f>IF(J188="","",VLOOKUP(J188,ﾏｽﾀｰ!$A$3:$P$553,13))</f>
        <v/>
      </c>
      <c r="N188" s="41" t="str">
        <f>IF(J188="","",VLOOKUP(J188,ﾏｽﾀｰ!$A$3:$P$553,16))</f>
        <v/>
      </c>
      <c r="O188" s="43" t="str">
        <f>IF(J188="","",IF(VLOOKUP(J188,ﾏｽﾀｰ!$A$3:$Q$553,17)="","",VLOOKUP(J188,ﾏｽﾀｰ!$A$3:$Q$553,17)))</f>
        <v/>
      </c>
    </row>
    <row r="189" spans="1:15" s="11" customFormat="1" ht="18" customHeight="1" x14ac:dyDescent="0.15">
      <c r="A189" s="35">
        <f>ﾏｽﾀｰ!A186</f>
        <v>0</v>
      </c>
      <c r="B189" s="36">
        <f>IF(ﾏｽﾀｰ!I186=1,"",ﾏｽﾀｰ!D186)</f>
        <v>0</v>
      </c>
      <c r="C189" s="36" t="str">
        <f>IF(B189=$H$6,COUNTIF($B$6:B189,$H$6),"")</f>
        <v/>
      </c>
      <c r="D189" s="36"/>
      <c r="E189" s="40">
        <f t="shared" si="5"/>
        <v>0</v>
      </c>
      <c r="H189" s="41"/>
      <c r="I189" s="41" t="str">
        <f>IF(J189="","",VLOOKUP(J189,ﾏｽﾀｰ!$A$3:$P$553,6))</f>
        <v/>
      </c>
      <c r="J189" s="41" t="str">
        <f t="shared" si="6"/>
        <v/>
      </c>
      <c r="K189" s="42" t="str">
        <f>IF(J189="","",VLOOKUP(J189,ﾏｽﾀｰ!$A$3:$P$553,7))</f>
        <v/>
      </c>
      <c r="L189" s="42" t="str">
        <f>IF(J189="","",VLOOKUP(J189,ﾏｽﾀｰ!$A$3:$P$553,11))</f>
        <v/>
      </c>
      <c r="M189" s="41" t="str">
        <f>IF(J189="","",VLOOKUP(J189,ﾏｽﾀｰ!$A$3:$P$553,13))</f>
        <v/>
      </c>
      <c r="N189" s="41" t="str">
        <f>IF(J189="","",VLOOKUP(J189,ﾏｽﾀｰ!$A$3:$P$553,16))</f>
        <v/>
      </c>
      <c r="O189" s="43" t="str">
        <f>IF(J189="","",IF(VLOOKUP(J189,ﾏｽﾀｰ!$A$3:$Q$553,17)="","",VLOOKUP(J189,ﾏｽﾀｰ!$A$3:$Q$553,17)))</f>
        <v/>
      </c>
    </row>
    <row r="190" spans="1:15" s="11" customFormat="1" ht="18" customHeight="1" x14ac:dyDescent="0.15">
      <c r="A190" s="35">
        <f>ﾏｽﾀｰ!A187</f>
        <v>0</v>
      </c>
      <c r="B190" s="36">
        <f>IF(ﾏｽﾀｰ!I187=1,"",ﾏｽﾀｰ!D187)</f>
        <v>0</v>
      </c>
      <c r="C190" s="36" t="str">
        <f>IF(B190=$H$6,COUNTIF($B$6:B190,$H$6),"")</f>
        <v/>
      </c>
      <c r="D190" s="36"/>
      <c r="E190" s="40">
        <f t="shared" si="5"/>
        <v>0</v>
      </c>
      <c r="H190" s="41"/>
      <c r="I190" s="41" t="str">
        <f>IF(J190="","",VLOOKUP(J190,ﾏｽﾀｰ!$A$3:$P$553,6))</f>
        <v/>
      </c>
      <c r="J190" s="41" t="str">
        <f t="shared" si="6"/>
        <v/>
      </c>
      <c r="K190" s="42" t="str">
        <f>IF(J190="","",VLOOKUP(J190,ﾏｽﾀｰ!$A$3:$P$553,7))</f>
        <v/>
      </c>
      <c r="L190" s="42" t="str">
        <f>IF(J190="","",VLOOKUP(J190,ﾏｽﾀｰ!$A$3:$P$553,11))</f>
        <v/>
      </c>
      <c r="M190" s="41" t="str">
        <f>IF(J190="","",VLOOKUP(J190,ﾏｽﾀｰ!$A$3:$P$553,13))</f>
        <v/>
      </c>
      <c r="N190" s="41" t="str">
        <f>IF(J190="","",VLOOKUP(J190,ﾏｽﾀｰ!$A$3:$P$553,16))</f>
        <v/>
      </c>
      <c r="O190" s="43" t="str">
        <f>IF(J190="","",IF(VLOOKUP(J190,ﾏｽﾀｰ!$A$3:$Q$553,17)="","",VLOOKUP(J190,ﾏｽﾀｰ!$A$3:$Q$553,17)))</f>
        <v/>
      </c>
    </row>
    <row r="191" spans="1:15" s="11" customFormat="1" ht="18" customHeight="1" x14ac:dyDescent="0.15">
      <c r="A191" s="35">
        <f>ﾏｽﾀｰ!A188</f>
        <v>0</v>
      </c>
      <c r="B191" s="36">
        <f>IF(ﾏｽﾀｰ!I188=1,"",ﾏｽﾀｰ!D188)</f>
        <v>0</v>
      </c>
      <c r="C191" s="36" t="str">
        <f>IF(B191=$H$6,COUNTIF($B$6:B191,$H$6),"")</f>
        <v/>
      </c>
      <c r="D191" s="36"/>
      <c r="E191" s="40">
        <f t="shared" si="5"/>
        <v>0</v>
      </c>
      <c r="H191" s="41"/>
      <c r="I191" s="41" t="str">
        <f>IF(J191="","",VLOOKUP(J191,ﾏｽﾀｰ!$A$3:$P$553,6))</f>
        <v/>
      </c>
      <c r="J191" s="41" t="str">
        <f t="shared" si="6"/>
        <v/>
      </c>
      <c r="K191" s="42" t="str">
        <f>IF(J191="","",VLOOKUP(J191,ﾏｽﾀｰ!$A$3:$P$553,7))</f>
        <v/>
      </c>
      <c r="L191" s="42" t="str">
        <f>IF(J191="","",VLOOKUP(J191,ﾏｽﾀｰ!$A$3:$P$553,11))</f>
        <v/>
      </c>
      <c r="M191" s="41" t="str">
        <f>IF(J191="","",VLOOKUP(J191,ﾏｽﾀｰ!$A$3:$P$553,13))</f>
        <v/>
      </c>
      <c r="N191" s="41" t="str">
        <f>IF(J191="","",VLOOKUP(J191,ﾏｽﾀｰ!$A$3:$P$553,16))</f>
        <v/>
      </c>
      <c r="O191" s="43" t="str">
        <f>IF(J191="","",IF(VLOOKUP(J191,ﾏｽﾀｰ!$A$3:$Q$553,17)="","",VLOOKUP(J191,ﾏｽﾀｰ!$A$3:$Q$553,17)))</f>
        <v/>
      </c>
    </row>
    <row r="192" spans="1:15" s="11" customFormat="1" ht="18" customHeight="1" x14ac:dyDescent="0.15">
      <c r="A192" s="35">
        <f>ﾏｽﾀｰ!A189</f>
        <v>0</v>
      </c>
      <c r="B192" s="36">
        <f>IF(ﾏｽﾀｰ!I189=1,"",ﾏｽﾀｰ!D189)</f>
        <v>0</v>
      </c>
      <c r="C192" s="36" t="str">
        <f>IF(B192=$H$6,COUNTIF($B$6:B192,$H$6),"")</f>
        <v/>
      </c>
      <c r="D192" s="36"/>
      <c r="E192" s="40">
        <f t="shared" si="5"/>
        <v>0</v>
      </c>
      <c r="H192" s="41"/>
      <c r="I192" s="41" t="str">
        <f>IF(J192="","",VLOOKUP(J192,ﾏｽﾀｰ!$A$3:$P$553,6))</f>
        <v/>
      </c>
      <c r="J192" s="41" t="str">
        <f t="shared" si="6"/>
        <v/>
      </c>
      <c r="K192" s="42" t="str">
        <f>IF(J192="","",VLOOKUP(J192,ﾏｽﾀｰ!$A$3:$P$553,7))</f>
        <v/>
      </c>
      <c r="L192" s="42" t="str">
        <f>IF(J192="","",VLOOKUP(J192,ﾏｽﾀｰ!$A$3:$P$553,11))</f>
        <v/>
      </c>
      <c r="M192" s="41" t="str">
        <f>IF(J192="","",VLOOKUP(J192,ﾏｽﾀｰ!$A$3:$P$553,13))</f>
        <v/>
      </c>
      <c r="N192" s="41" t="str">
        <f>IF(J192="","",VLOOKUP(J192,ﾏｽﾀｰ!$A$3:$P$553,16))</f>
        <v/>
      </c>
      <c r="O192" s="43" t="str">
        <f>IF(J192="","",IF(VLOOKUP(J192,ﾏｽﾀｰ!$A$3:$Q$553,17)="","",VLOOKUP(J192,ﾏｽﾀｰ!$A$3:$Q$553,17)))</f>
        <v/>
      </c>
    </row>
    <row r="193" spans="1:15" s="11" customFormat="1" ht="18" customHeight="1" x14ac:dyDescent="0.15">
      <c r="A193" s="35">
        <f>ﾏｽﾀｰ!A190</f>
        <v>0</v>
      </c>
      <c r="B193" s="36">
        <f>IF(ﾏｽﾀｰ!I190=1,"",ﾏｽﾀｰ!D190)</f>
        <v>0</v>
      </c>
      <c r="C193" s="36" t="str">
        <f>IF(B193=$H$6,COUNTIF($B$6:B193,$H$6),"")</f>
        <v/>
      </c>
      <c r="D193" s="36"/>
      <c r="E193" s="40">
        <f t="shared" si="5"/>
        <v>0</v>
      </c>
      <c r="H193" s="41"/>
      <c r="I193" s="41" t="str">
        <f>IF(J193="","",VLOOKUP(J193,ﾏｽﾀｰ!$A$3:$P$553,6))</f>
        <v/>
      </c>
      <c r="J193" s="41" t="str">
        <f t="shared" si="6"/>
        <v/>
      </c>
      <c r="K193" s="42" t="str">
        <f>IF(J193="","",VLOOKUP(J193,ﾏｽﾀｰ!$A$3:$P$553,7))</f>
        <v/>
      </c>
      <c r="L193" s="42" t="str">
        <f>IF(J193="","",VLOOKUP(J193,ﾏｽﾀｰ!$A$3:$P$553,11))</f>
        <v/>
      </c>
      <c r="M193" s="41" t="str">
        <f>IF(J193="","",VLOOKUP(J193,ﾏｽﾀｰ!$A$3:$P$553,13))</f>
        <v/>
      </c>
      <c r="N193" s="41" t="str">
        <f>IF(J193="","",VLOOKUP(J193,ﾏｽﾀｰ!$A$3:$P$553,16))</f>
        <v/>
      </c>
      <c r="O193" s="43" t="str">
        <f>IF(J193="","",IF(VLOOKUP(J193,ﾏｽﾀｰ!$A$3:$Q$553,17)="","",VLOOKUP(J193,ﾏｽﾀｰ!$A$3:$Q$553,17)))</f>
        <v/>
      </c>
    </row>
    <row r="194" spans="1:15" s="11" customFormat="1" ht="18" customHeight="1" x14ac:dyDescent="0.15">
      <c r="A194" s="35">
        <f>ﾏｽﾀｰ!A191</f>
        <v>0</v>
      </c>
      <c r="B194" s="36">
        <f>IF(ﾏｽﾀｰ!I191=1,"",ﾏｽﾀｰ!D191)</f>
        <v>0</v>
      </c>
      <c r="C194" s="36" t="str">
        <f>IF(B194=$H$6,COUNTIF($B$6:B194,$H$6),"")</f>
        <v/>
      </c>
      <c r="D194" s="36"/>
      <c r="E194" s="40">
        <f t="shared" si="5"/>
        <v>0</v>
      </c>
      <c r="H194" s="41"/>
      <c r="I194" s="41" t="str">
        <f>IF(J194="","",VLOOKUP(J194,ﾏｽﾀｰ!$A$3:$P$553,6))</f>
        <v/>
      </c>
      <c r="J194" s="41" t="str">
        <f t="shared" si="6"/>
        <v/>
      </c>
      <c r="K194" s="42" t="str">
        <f>IF(J194="","",VLOOKUP(J194,ﾏｽﾀｰ!$A$3:$P$553,7))</f>
        <v/>
      </c>
      <c r="L194" s="42" t="str">
        <f>IF(J194="","",VLOOKUP(J194,ﾏｽﾀｰ!$A$3:$P$553,11))</f>
        <v/>
      </c>
      <c r="M194" s="41" t="str">
        <f>IF(J194="","",VLOOKUP(J194,ﾏｽﾀｰ!$A$3:$P$553,13))</f>
        <v/>
      </c>
      <c r="N194" s="41" t="str">
        <f>IF(J194="","",VLOOKUP(J194,ﾏｽﾀｰ!$A$3:$P$553,16))</f>
        <v/>
      </c>
      <c r="O194" s="43" t="str">
        <f>IF(J194="","",IF(VLOOKUP(J194,ﾏｽﾀｰ!$A$3:$Q$553,17)="","",VLOOKUP(J194,ﾏｽﾀｰ!$A$3:$Q$553,17)))</f>
        <v/>
      </c>
    </row>
    <row r="195" spans="1:15" s="11" customFormat="1" ht="18" customHeight="1" x14ac:dyDescent="0.15">
      <c r="A195" s="35">
        <f>ﾏｽﾀｰ!A192</f>
        <v>0</v>
      </c>
      <c r="B195" s="36">
        <f>IF(ﾏｽﾀｰ!I192=1,"",ﾏｽﾀｰ!D192)</f>
        <v>0</v>
      </c>
      <c r="C195" s="36" t="str">
        <f>IF(B195=$H$6,COUNTIF($B$6:B195,$H$6),"")</f>
        <v/>
      </c>
      <c r="D195" s="36"/>
      <c r="E195" s="40">
        <f t="shared" si="5"/>
        <v>0</v>
      </c>
      <c r="H195" s="41"/>
      <c r="I195" s="41" t="str">
        <f>IF(J195="","",VLOOKUP(J195,ﾏｽﾀｰ!$A$3:$P$553,6))</f>
        <v/>
      </c>
      <c r="J195" s="41" t="str">
        <f t="shared" si="6"/>
        <v/>
      </c>
      <c r="K195" s="42" t="str">
        <f>IF(J195="","",VLOOKUP(J195,ﾏｽﾀｰ!$A$3:$P$553,7))</f>
        <v/>
      </c>
      <c r="L195" s="42" t="str">
        <f>IF(J195="","",VLOOKUP(J195,ﾏｽﾀｰ!$A$3:$P$553,11))</f>
        <v/>
      </c>
      <c r="M195" s="41" t="str">
        <f>IF(J195="","",VLOOKUP(J195,ﾏｽﾀｰ!$A$3:$P$553,13))</f>
        <v/>
      </c>
      <c r="N195" s="41" t="str">
        <f>IF(J195="","",VLOOKUP(J195,ﾏｽﾀｰ!$A$3:$P$553,16))</f>
        <v/>
      </c>
      <c r="O195" s="43" t="str">
        <f>IF(J195="","",IF(VLOOKUP(J195,ﾏｽﾀｰ!$A$3:$Q$553,17)="","",VLOOKUP(J195,ﾏｽﾀｰ!$A$3:$Q$553,17)))</f>
        <v/>
      </c>
    </row>
    <row r="196" spans="1:15" s="11" customFormat="1" ht="18" customHeight="1" x14ac:dyDescent="0.15">
      <c r="A196" s="35">
        <f>ﾏｽﾀｰ!A193</f>
        <v>0</v>
      </c>
      <c r="B196" s="36">
        <f>IF(ﾏｽﾀｰ!I193=1,"",ﾏｽﾀｰ!D193)</f>
        <v>0</v>
      </c>
      <c r="C196" s="36" t="str">
        <f>IF(B196=$H$6,COUNTIF($B$6:B196,$H$6),"")</f>
        <v/>
      </c>
      <c r="D196" s="36"/>
      <c r="E196" s="40">
        <f t="shared" si="5"/>
        <v>0</v>
      </c>
      <c r="H196" s="41"/>
      <c r="I196" s="41" t="str">
        <f>IF(J196="","",VLOOKUP(J196,ﾏｽﾀｰ!$A$3:$P$553,6))</f>
        <v/>
      </c>
      <c r="J196" s="41" t="str">
        <f t="shared" si="6"/>
        <v/>
      </c>
      <c r="K196" s="42" t="str">
        <f>IF(J196="","",VLOOKUP(J196,ﾏｽﾀｰ!$A$3:$P$553,7))</f>
        <v/>
      </c>
      <c r="L196" s="42" t="str">
        <f>IF(J196="","",VLOOKUP(J196,ﾏｽﾀｰ!$A$3:$P$553,11))</f>
        <v/>
      </c>
      <c r="M196" s="41" t="str">
        <f>IF(J196="","",VLOOKUP(J196,ﾏｽﾀｰ!$A$3:$P$553,13))</f>
        <v/>
      </c>
      <c r="N196" s="41" t="str">
        <f>IF(J196="","",VLOOKUP(J196,ﾏｽﾀｰ!$A$3:$P$553,16))</f>
        <v/>
      </c>
      <c r="O196" s="43" t="str">
        <f>IF(J196="","",IF(VLOOKUP(J196,ﾏｽﾀｰ!$A$3:$Q$553,17)="","",VLOOKUP(J196,ﾏｽﾀｰ!$A$3:$Q$553,17)))</f>
        <v/>
      </c>
    </row>
    <row r="197" spans="1:15" s="11" customFormat="1" ht="18" customHeight="1" x14ac:dyDescent="0.15">
      <c r="A197" s="35">
        <f>ﾏｽﾀｰ!A194</f>
        <v>0</v>
      </c>
      <c r="B197" s="36">
        <f>IF(ﾏｽﾀｰ!I194=1,"",ﾏｽﾀｰ!D194)</f>
        <v>0</v>
      </c>
      <c r="C197" s="36" t="str">
        <f>IF(B197=$H$6,COUNTIF($B$6:B197,$H$6),"")</f>
        <v/>
      </c>
      <c r="D197" s="36"/>
      <c r="E197" s="40">
        <f t="shared" si="5"/>
        <v>0</v>
      </c>
      <c r="H197" s="41"/>
      <c r="I197" s="41" t="str">
        <f>IF(J197="","",VLOOKUP(J197,ﾏｽﾀｰ!$A$3:$P$553,6))</f>
        <v/>
      </c>
      <c r="J197" s="41" t="str">
        <f t="shared" si="6"/>
        <v/>
      </c>
      <c r="K197" s="42" t="str">
        <f>IF(J197="","",VLOOKUP(J197,ﾏｽﾀｰ!$A$3:$P$553,7))</f>
        <v/>
      </c>
      <c r="L197" s="42" t="str">
        <f>IF(J197="","",VLOOKUP(J197,ﾏｽﾀｰ!$A$3:$P$553,11))</f>
        <v/>
      </c>
      <c r="M197" s="41" t="str">
        <f>IF(J197="","",VLOOKUP(J197,ﾏｽﾀｰ!$A$3:$P$553,13))</f>
        <v/>
      </c>
      <c r="N197" s="41" t="str">
        <f>IF(J197="","",VLOOKUP(J197,ﾏｽﾀｰ!$A$3:$P$553,16))</f>
        <v/>
      </c>
      <c r="O197" s="43" t="str">
        <f>IF(J197="","",IF(VLOOKUP(J197,ﾏｽﾀｰ!$A$3:$Q$553,17)="","",VLOOKUP(J197,ﾏｽﾀｰ!$A$3:$Q$553,17)))</f>
        <v/>
      </c>
    </row>
    <row r="198" spans="1:15" s="11" customFormat="1" ht="18" customHeight="1" x14ac:dyDescent="0.15">
      <c r="A198" s="35">
        <f>ﾏｽﾀｰ!A195</f>
        <v>0</v>
      </c>
      <c r="B198" s="36">
        <f>IF(ﾏｽﾀｰ!I195=1,"",ﾏｽﾀｰ!D195)</f>
        <v>0</v>
      </c>
      <c r="C198" s="36" t="str">
        <f>IF(B198=$H$6,COUNTIF($B$6:B198,$H$6),"")</f>
        <v/>
      </c>
      <c r="D198" s="36"/>
      <c r="E198" s="40">
        <f t="shared" si="5"/>
        <v>0</v>
      </c>
      <c r="H198" s="41"/>
      <c r="I198" s="41" t="str">
        <f>IF(J198="","",VLOOKUP(J198,ﾏｽﾀｰ!$A$3:$P$553,6))</f>
        <v/>
      </c>
      <c r="J198" s="41" t="str">
        <f t="shared" si="6"/>
        <v/>
      </c>
      <c r="K198" s="42" t="str">
        <f>IF(J198="","",VLOOKUP(J198,ﾏｽﾀｰ!$A$3:$P$553,7))</f>
        <v/>
      </c>
      <c r="L198" s="42" t="str">
        <f>IF(J198="","",VLOOKUP(J198,ﾏｽﾀｰ!$A$3:$P$553,11))</f>
        <v/>
      </c>
      <c r="M198" s="41" t="str">
        <f>IF(J198="","",VLOOKUP(J198,ﾏｽﾀｰ!$A$3:$P$553,13))</f>
        <v/>
      </c>
      <c r="N198" s="41" t="str">
        <f>IF(J198="","",VLOOKUP(J198,ﾏｽﾀｰ!$A$3:$P$553,16))</f>
        <v/>
      </c>
      <c r="O198" s="43" t="str">
        <f>IF(J198="","",IF(VLOOKUP(J198,ﾏｽﾀｰ!$A$3:$Q$553,17)="","",VLOOKUP(J198,ﾏｽﾀｰ!$A$3:$Q$553,17)))</f>
        <v/>
      </c>
    </row>
    <row r="199" spans="1:15" s="11" customFormat="1" ht="18" customHeight="1" x14ac:dyDescent="0.15">
      <c r="A199" s="35">
        <f>ﾏｽﾀｰ!A196</f>
        <v>0</v>
      </c>
      <c r="B199" s="36">
        <f>IF(ﾏｽﾀｰ!I196=1,"",ﾏｽﾀｰ!D196)</f>
        <v>0</v>
      </c>
      <c r="C199" s="36" t="str">
        <f>IF(B199=$H$6,COUNTIF($B$6:B199,$H$6),"")</f>
        <v/>
      </c>
      <c r="D199" s="36"/>
      <c r="E199" s="40">
        <f t="shared" ref="E199:E262" si="7">IF(J199&lt;&gt;"",1,0)</f>
        <v>0</v>
      </c>
      <c r="H199" s="41"/>
      <c r="I199" s="41" t="str">
        <f>IF(J199="","",VLOOKUP(J199,ﾏｽﾀｰ!$A$3:$P$553,6))</f>
        <v/>
      </c>
      <c r="J199" s="41" t="str">
        <f t="shared" ref="J199:J262" si="8">IF(MAX($C$6:$C$553)&lt;ROW(A195),"",INDEX(A$6:A$553,MATCH(ROW(A195),$C$6:$C$553,0)))</f>
        <v/>
      </c>
      <c r="K199" s="42" t="str">
        <f>IF(J199="","",VLOOKUP(J199,ﾏｽﾀｰ!$A$3:$P$553,7))</f>
        <v/>
      </c>
      <c r="L199" s="42" t="str">
        <f>IF(J199="","",VLOOKUP(J199,ﾏｽﾀｰ!$A$3:$P$553,11))</f>
        <v/>
      </c>
      <c r="M199" s="41" t="str">
        <f>IF(J199="","",VLOOKUP(J199,ﾏｽﾀｰ!$A$3:$P$553,13))</f>
        <v/>
      </c>
      <c r="N199" s="41" t="str">
        <f>IF(J199="","",VLOOKUP(J199,ﾏｽﾀｰ!$A$3:$P$553,16))</f>
        <v/>
      </c>
      <c r="O199" s="43" t="str">
        <f>IF(J199="","",IF(VLOOKUP(J199,ﾏｽﾀｰ!$A$3:$Q$553,17)="","",VLOOKUP(J199,ﾏｽﾀｰ!$A$3:$Q$553,17)))</f>
        <v/>
      </c>
    </row>
    <row r="200" spans="1:15" s="11" customFormat="1" ht="18" customHeight="1" x14ac:dyDescent="0.15">
      <c r="A200" s="35">
        <f>ﾏｽﾀｰ!A197</f>
        <v>0</v>
      </c>
      <c r="B200" s="36">
        <f>IF(ﾏｽﾀｰ!I197=1,"",ﾏｽﾀｰ!D197)</f>
        <v>0</v>
      </c>
      <c r="C200" s="36" t="str">
        <f>IF(B200=$H$6,COUNTIF($B$6:B200,$H$6),"")</f>
        <v/>
      </c>
      <c r="D200" s="36"/>
      <c r="E200" s="40">
        <f t="shared" si="7"/>
        <v>0</v>
      </c>
      <c r="H200" s="41"/>
      <c r="I200" s="41" t="str">
        <f>IF(J200="","",VLOOKUP(J200,ﾏｽﾀｰ!$A$3:$P$553,6))</f>
        <v/>
      </c>
      <c r="J200" s="41" t="str">
        <f t="shared" si="8"/>
        <v/>
      </c>
      <c r="K200" s="42" t="str">
        <f>IF(J200="","",VLOOKUP(J200,ﾏｽﾀｰ!$A$3:$P$553,7))</f>
        <v/>
      </c>
      <c r="L200" s="42" t="str">
        <f>IF(J200="","",VLOOKUP(J200,ﾏｽﾀｰ!$A$3:$P$553,11))</f>
        <v/>
      </c>
      <c r="M200" s="41" t="str">
        <f>IF(J200="","",VLOOKUP(J200,ﾏｽﾀｰ!$A$3:$P$553,13))</f>
        <v/>
      </c>
      <c r="N200" s="41" t="str">
        <f>IF(J200="","",VLOOKUP(J200,ﾏｽﾀｰ!$A$3:$P$553,16))</f>
        <v/>
      </c>
      <c r="O200" s="43" t="str">
        <f>IF(J200="","",IF(VLOOKUP(J200,ﾏｽﾀｰ!$A$3:$Q$553,17)="","",VLOOKUP(J200,ﾏｽﾀｰ!$A$3:$Q$553,17)))</f>
        <v/>
      </c>
    </row>
    <row r="201" spans="1:15" s="11" customFormat="1" ht="18" customHeight="1" x14ac:dyDescent="0.15">
      <c r="A201" s="35">
        <f>ﾏｽﾀｰ!A198</f>
        <v>0</v>
      </c>
      <c r="B201" s="36">
        <f>IF(ﾏｽﾀｰ!I198=1,"",ﾏｽﾀｰ!D198)</f>
        <v>0</v>
      </c>
      <c r="C201" s="36" t="str">
        <f>IF(B201=$H$6,COUNTIF($B$6:B201,$H$6),"")</f>
        <v/>
      </c>
      <c r="D201" s="36"/>
      <c r="E201" s="40">
        <f t="shared" si="7"/>
        <v>0</v>
      </c>
      <c r="H201" s="41"/>
      <c r="I201" s="41" t="str">
        <f>IF(J201="","",VLOOKUP(J201,ﾏｽﾀｰ!$A$3:$P$553,6))</f>
        <v/>
      </c>
      <c r="J201" s="41" t="str">
        <f t="shared" si="8"/>
        <v/>
      </c>
      <c r="K201" s="42" t="str">
        <f>IF(J201="","",VLOOKUP(J201,ﾏｽﾀｰ!$A$3:$P$553,7))</f>
        <v/>
      </c>
      <c r="L201" s="42" t="str">
        <f>IF(J201="","",VLOOKUP(J201,ﾏｽﾀｰ!$A$3:$P$553,11))</f>
        <v/>
      </c>
      <c r="M201" s="41" t="str">
        <f>IF(J201="","",VLOOKUP(J201,ﾏｽﾀｰ!$A$3:$P$553,13))</f>
        <v/>
      </c>
      <c r="N201" s="41" t="str">
        <f>IF(J201="","",VLOOKUP(J201,ﾏｽﾀｰ!$A$3:$P$553,16))</f>
        <v/>
      </c>
      <c r="O201" s="43" t="str">
        <f>IF(J201="","",IF(VLOOKUP(J201,ﾏｽﾀｰ!$A$3:$Q$553,17)="","",VLOOKUP(J201,ﾏｽﾀｰ!$A$3:$Q$553,17)))</f>
        <v/>
      </c>
    </row>
    <row r="202" spans="1:15" s="11" customFormat="1" ht="18" customHeight="1" x14ac:dyDescent="0.15">
      <c r="A202" s="35">
        <f>ﾏｽﾀｰ!A199</f>
        <v>0</v>
      </c>
      <c r="B202" s="36">
        <f>IF(ﾏｽﾀｰ!I199=1,"",ﾏｽﾀｰ!D199)</f>
        <v>0</v>
      </c>
      <c r="C202" s="36" t="str">
        <f>IF(B202=$H$6,COUNTIF($B$6:B202,$H$6),"")</f>
        <v/>
      </c>
      <c r="D202" s="36"/>
      <c r="E202" s="40">
        <f t="shared" si="7"/>
        <v>0</v>
      </c>
      <c r="H202" s="41"/>
      <c r="I202" s="41" t="str">
        <f>IF(J202="","",VLOOKUP(J202,ﾏｽﾀｰ!$A$3:$P$553,6))</f>
        <v/>
      </c>
      <c r="J202" s="41" t="str">
        <f t="shared" si="8"/>
        <v/>
      </c>
      <c r="K202" s="42" t="str">
        <f>IF(J202="","",VLOOKUP(J202,ﾏｽﾀｰ!$A$3:$P$553,7))</f>
        <v/>
      </c>
      <c r="L202" s="42" t="str">
        <f>IF(J202="","",VLOOKUP(J202,ﾏｽﾀｰ!$A$3:$P$553,11))</f>
        <v/>
      </c>
      <c r="M202" s="41" t="str">
        <f>IF(J202="","",VLOOKUP(J202,ﾏｽﾀｰ!$A$3:$P$553,13))</f>
        <v/>
      </c>
      <c r="N202" s="41" t="str">
        <f>IF(J202="","",VLOOKUP(J202,ﾏｽﾀｰ!$A$3:$P$553,16))</f>
        <v/>
      </c>
      <c r="O202" s="43" t="str">
        <f>IF(J202="","",IF(VLOOKUP(J202,ﾏｽﾀｰ!$A$3:$Q$553,17)="","",VLOOKUP(J202,ﾏｽﾀｰ!$A$3:$Q$553,17)))</f>
        <v/>
      </c>
    </row>
    <row r="203" spans="1:15" s="11" customFormat="1" ht="18" customHeight="1" x14ac:dyDescent="0.15">
      <c r="A203" s="35">
        <f>ﾏｽﾀｰ!A200</f>
        <v>0</v>
      </c>
      <c r="B203" s="36">
        <f>IF(ﾏｽﾀｰ!I200=1,"",ﾏｽﾀｰ!D200)</f>
        <v>0</v>
      </c>
      <c r="C203" s="36" t="str">
        <f>IF(B203=$H$6,COUNTIF($B$6:B203,$H$6),"")</f>
        <v/>
      </c>
      <c r="D203" s="36"/>
      <c r="E203" s="40">
        <f t="shared" si="7"/>
        <v>0</v>
      </c>
      <c r="H203" s="41"/>
      <c r="I203" s="41" t="str">
        <f>IF(J203="","",VLOOKUP(J203,ﾏｽﾀｰ!$A$3:$P$553,6))</f>
        <v/>
      </c>
      <c r="J203" s="41" t="str">
        <f t="shared" si="8"/>
        <v/>
      </c>
      <c r="K203" s="42" t="str">
        <f>IF(J203="","",VLOOKUP(J203,ﾏｽﾀｰ!$A$3:$P$553,7))</f>
        <v/>
      </c>
      <c r="L203" s="42" t="str">
        <f>IF(J203="","",VLOOKUP(J203,ﾏｽﾀｰ!$A$3:$P$553,11))</f>
        <v/>
      </c>
      <c r="M203" s="41" t="str">
        <f>IF(J203="","",VLOOKUP(J203,ﾏｽﾀｰ!$A$3:$P$553,13))</f>
        <v/>
      </c>
      <c r="N203" s="41" t="str">
        <f>IF(J203="","",VLOOKUP(J203,ﾏｽﾀｰ!$A$3:$P$553,16))</f>
        <v/>
      </c>
      <c r="O203" s="43" t="str">
        <f>IF(J203="","",IF(VLOOKUP(J203,ﾏｽﾀｰ!$A$3:$Q$553,17)="","",VLOOKUP(J203,ﾏｽﾀｰ!$A$3:$Q$553,17)))</f>
        <v/>
      </c>
    </row>
    <row r="204" spans="1:15" s="11" customFormat="1" ht="18" customHeight="1" x14ac:dyDescent="0.15">
      <c r="A204" s="35">
        <f>ﾏｽﾀｰ!A201</f>
        <v>0</v>
      </c>
      <c r="B204" s="36">
        <f>IF(ﾏｽﾀｰ!I201=1,"",ﾏｽﾀｰ!D201)</f>
        <v>0</v>
      </c>
      <c r="C204" s="36" t="str">
        <f>IF(B204=$H$6,COUNTIF($B$6:B204,$H$6),"")</f>
        <v/>
      </c>
      <c r="D204" s="36"/>
      <c r="E204" s="40">
        <f t="shared" si="7"/>
        <v>0</v>
      </c>
      <c r="H204" s="41"/>
      <c r="I204" s="41" t="str">
        <f>IF(J204="","",VLOOKUP(J204,ﾏｽﾀｰ!$A$3:$P$553,6))</f>
        <v/>
      </c>
      <c r="J204" s="41" t="str">
        <f t="shared" si="8"/>
        <v/>
      </c>
      <c r="K204" s="42" t="str">
        <f>IF(J204="","",VLOOKUP(J204,ﾏｽﾀｰ!$A$3:$P$553,7))</f>
        <v/>
      </c>
      <c r="L204" s="42" t="str">
        <f>IF(J204="","",VLOOKUP(J204,ﾏｽﾀｰ!$A$3:$P$553,11))</f>
        <v/>
      </c>
      <c r="M204" s="41" t="str">
        <f>IF(J204="","",VLOOKUP(J204,ﾏｽﾀｰ!$A$3:$P$553,13))</f>
        <v/>
      </c>
      <c r="N204" s="41" t="str">
        <f>IF(J204="","",VLOOKUP(J204,ﾏｽﾀｰ!$A$3:$P$553,16))</f>
        <v/>
      </c>
      <c r="O204" s="43" t="str">
        <f>IF(J204="","",IF(VLOOKUP(J204,ﾏｽﾀｰ!$A$3:$Q$553,17)="","",VLOOKUP(J204,ﾏｽﾀｰ!$A$3:$Q$553,17)))</f>
        <v/>
      </c>
    </row>
    <row r="205" spans="1:15" s="11" customFormat="1" ht="18" customHeight="1" x14ac:dyDescent="0.15">
      <c r="A205" s="35">
        <f>ﾏｽﾀｰ!A202</f>
        <v>0</v>
      </c>
      <c r="B205" s="36">
        <f>IF(ﾏｽﾀｰ!I202=1,"",ﾏｽﾀｰ!D202)</f>
        <v>0</v>
      </c>
      <c r="C205" s="36" t="str">
        <f>IF(B205=$H$6,COUNTIF($B$6:B205,$H$6),"")</f>
        <v/>
      </c>
      <c r="D205" s="36"/>
      <c r="E205" s="40">
        <f t="shared" si="7"/>
        <v>0</v>
      </c>
      <c r="H205" s="41"/>
      <c r="I205" s="41" t="str">
        <f>IF(J205="","",VLOOKUP(J205,ﾏｽﾀｰ!$A$3:$P$553,6))</f>
        <v/>
      </c>
      <c r="J205" s="41" t="str">
        <f t="shared" si="8"/>
        <v/>
      </c>
      <c r="K205" s="42" t="str">
        <f>IF(J205="","",VLOOKUP(J205,ﾏｽﾀｰ!$A$3:$P$553,7))</f>
        <v/>
      </c>
      <c r="L205" s="42" t="str">
        <f>IF(J205="","",VLOOKUP(J205,ﾏｽﾀｰ!$A$3:$P$553,11))</f>
        <v/>
      </c>
      <c r="M205" s="41" t="str">
        <f>IF(J205="","",VLOOKUP(J205,ﾏｽﾀｰ!$A$3:$P$553,13))</f>
        <v/>
      </c>
      <c r="N205" s="41" t="str">
        <f>IF(J205="","",VLOOKUP(J205,ﾏｽﾀｰ!$A$3:$P$553,16))</f>
        <v/>
      </c>
      <c r="O205" s="43" t="str">
        <f>IF(J205="","",IF(VLOOKUP(J205,ﾏｽﾀｰ!$A$3:$Q$553,17)="","",VLOOKUP(J205,ﾏｽﾀｰ!$A$3:$Q$553,17)))</f>
        <v/>
      </c>
    </row>
    <row r="206" spans="1:15" s="11" customFormat="1" ht="18" customHeight="1" x14ac:dyDescent="0.15">
      <c r="A206" s="35">
        <f>ﾏｽﾀｰ!A203</f>
        <v>0</v>
      </c>
      <c r="B206" s="36">
        <f>IF(ﾏｽﾀｰ!I203=1,"",ﾏｽﾀｰ!D203)</f>
        <v>0</v>
      </c>
      <c r="C206" s="36" t="str">
        <f>IF(B206=$H$6,COUNTIF($B$6:B206,$H$6),"")</f>
        <v/>
      </c>
      <c r="D206" s="36"/>
      <c r="E206" s="40">
        <f t="shared" si="7"/>
        <v>0</v>
      </c>
      <c r="H206" s="41"/>
      <c r="I206" s="41" t="str">
        <f>IF(J206="","",VLOOKUP(J206,ﾏｽﾀｰ!$A$3:$P$553,6))</f>
        <v/>
      </c>
      <c r="J206" s="41" t="str">
        <f t="shared" si="8"/>
        <v/>
      </c>
      <c r="K206" s="42" t="str">
        <f>IF(J206="","",VLOOKUP(J206,ﾏｽﾀｰ!$A$3:$P$553,7))</f>
        <v/>
      </c>
      <c r="L206" s="42" t="str">
        <f>IF(J206="","",VLOOKUP(J206,ﾏｽﾀｰ!$A$3:$P$553,11))</f>
        <v/>
      </c>
      <c r="M206" s="41" t="str">
        <f>IF(J206="","",VLOOKUP(J206,ﾏｽﾀｰ!$A$3:$P$553,13))</f>
        <v/>
      </c>
      <c r="N206" s="41" t="str">
        <f>IF(J206="","",VLOOKUP(J206,ﾏｽﾀｰ!$A$3:$P$553,16))</f>
        <v/>
      </c>
      <c r="O206" s="43" t="str">
        <f>IF(J206="","",IF(VLOOKUP(J206,ﾏｽﾀｰ!$A$3:$Q$553,17)="","",VLOOKUP(J206,ﾏｽﾀｰ!$A$3:$Q$553,17)))</f>
        <v/>
      </c>
    </row>
    <row r="207" spans="1:15" s="11" customFormat="1" ht="18" customHeight="1" x14ac:dyDescent="0.15">
      <c r="A207" s="35">
        <f>ﾏｽﾀｰ!A204</f>
        <v>0</v>
      </c>
      <c r="B207" s="36">
        <f>IF(ﾏｽﾀｰ!I204=1,"",ﾏｽﾀｰ!D204)</f>
        <v>0</v>
      </c>
      <c r="C207" s="36" t="str">
        <f>IF(B207=$H$6,COUNTIF($B$6:B207,$H$6),"")</f>
        <v/>
      </c>
      <c r="D207" s="36"/>
      <c r="E207" s="40">
        <f t="shared" si="7"/>
        <v>0</v>
      </c>
      <c r="H207" s="41"/>
      <c r="I207" s="41" t="str">
        <f>IF(J207="","",VLOOKUP(J207,ﾏｽﾀｰ!$A$3:$P$553,6))</f>
        <v/>
      </c>
      <c r="J207" s="41" t="str">
        <f t="shared" si="8"/>
        <v/>
      </c>
      <c r="K207" s="42" t="str">
        <f>IF(J207="","",VLOOKUP(J207,ﾏｽﾀｰ!$A$3:$P$553,7))</f>
        <v/>
      </c>
      <c r="L207" s="42" t="str">
        <f>IF(J207="","",VLOOKUP(J207,ﾏｽﾀｰ!$A$3:$P$553,11))</f>
        <v/>
      </c>
      <c r="M207" s="41" t="str">
        <f>IF(J207="","",VLOOKUP(J207,ﾏｽﾀｰ!$A$3:$P$553,13))</f>
        <v/>
      </c>
      <c r="N207" s="41" t="str">
        <f>IF(J207="","",VLOOKUP(J207,ﾏｽﾀｰ!$A$3:$P$553,16))</f>
        <v/>
      </c>
      <c r="O207" s="43" t="str">
        <f>IF(J207="","",IF(VLOOKUP(J207,ﾏｽﾀｰ!$A$3:$Q$553,17)="","",VLOOKUP(J207,ﾏｽﾀｰ!$A$3:$Q$553,17)))</f>
        <v/>
      </c>
    </row>
    <row r="208" spans="1:15" s="11" customFormat="1" ht="18" customHeight="1" x14ac:dyDescent="0.15">
      <c r="A208" s="35">
        <f>ﾏｽﾀｰ!A205</f>
        <v>0</v>
      </c>
      <c r="B208" s="36">
        <f>IF(ﾏｽﾀｰ!I205=1,"",ﾏｽﾀｰ!D205)</f>
        <v>0</v>
      </c>
      <c r="C208" s="36" t="str">
        <f>IF(B208=$H$6,COUNTIF($B$6:B208,$H$6),"")</f>
        <v/>
      </c>
      <c r="D208" s="36"/>
      <c r="E208" s="40">
        <f t="shared" si="7"/>
        <v>0</v>
      </c>
      <c r="H208" s="41"/>
      <c r="I208" s="41" t="str">
        <f>IF(J208="","",VLOOKUP(J208,ﾏｽﾀｰ!$A$3:$P$553,6))</f>
        <v/>
      </c>
      <c r="J208" s="41" t="str">
        <f t="shared" si="8"/>
        <v/>
      </c>
      <c r="K208" s="42" t="str">
        <f>IF(J208="","",VLOOKUP(J208,ﾏｽﾀｰ!$A$3:$P$553,7))</f>
        <v/>
      </c>
      <c r="L208" s="42" t="str">
        <f>IF(J208="","",VLOOKUP(J208,ﾏｽﾀｰ!$A$3:$P$553,11))</f>
        <v/>
      </c>
      <c r="M208" s="41" t="str">
        <f>IF(J208="","",VLOOKUP(J208,ﾏｽﾀｰ!$A$3:$P$553,13))</f>
        <v/>
      </c>
      <c r="N208" s="41" t="str">
        <f>IF(J208="","",VLOOKUP(J208,ﾏｽﾀｰ!$A$3:$P$553,16))</f>
        <v/>
      </c>
      <c r="O208" s="43" t="str">
        <f>IF(J208="","",IF(VLOOKUP(J208,ﾏｽﾀｰ!$A$3:$Q$553,17)="","",VLOOKUP(J208,ﾏｽﾀｰ!$A$3:$Q$553,17)))</f>
        <v/>
      </c>
    </row>
    <row r="209" spans="1:15" s="11" customFormat="1" ht="18" customHeight="1" x14ac:dyDescent="0.15">
      <c r="A209" s="35">
        <f>ﾏｽﾀｰ!A206</f>
        <v>0</v>
      </c>
      <c r="B209" s="36">
        <f>IF(ﾏｽﾀｰ!I206=1,"",ﾏｽﾀｰ!D206)</f>
        <v>0</v>
      </c>
      <c r="C209" s="36" t="str">
        <f>IF(B209=$H$6,COUNTIF($B$6:B209,$H$6),"")</f>
        <v/>
      </c>
      <c r="D209" s="36"/>
      <c r="E209" s="40">
        <f t="shared" si="7"/>
        <v>0</v>
      </c>
      <c r="H209" s="41"/>
      <c r="I209" s="41" t="str">
        <f>IF(J209="","",VLOOKUP(J209,ﾏｽﾀｰ!$A$3:$P$553,6))</f>
        <v/>
      </c>
      <c r="J209" s="41" t="str">
        <f t="shared" si="8"/>
        <v/>
      </c>
      <c r="K209" s="42" t="str">
        <f>IF(J209="","",VLOOKUP(J209,ﾏｽﾀｰ!$A$3:$P$553,7))</f>
        <v/>
      </c>
      <c r="L209" s="42" t="str">
        <f>IF(J209="","",VLOOKUP(J209,ﾏｽﾀｰ!$A$3:$P$553,11))</f>
        <v/>
      </c>
      <c r="M209" s="41" t="str">
        <f>IF(J209="","",VLOOKUP(J209,ﾏｽﾀｰ!$A$3:$P$553,13))</f>
        <v/>
      </c>
      <c r="N209" s="41" t="str">
        <f>IF(J209="","",VLOOKUP(J209,ﾏｽﾀｰ!$A$3:$P$553,16))</f>
        <v/>
      </c>
      <c r="O209" s="43" t="str">
        <f>IF(J209="","",IF(VLOOKUP(J209,ﾏｽﾀｰ!$A$3:$Q$553,17)="","",VLOOKUP(J209,ﾏｽﾀｰ!$A$3:$Q$553,17)))</f>
        <v/>
      </c>
    </row>
    <row r="210" spans="1:15" s="11" customFormat="1" ht="18" customHeight="1" x14ac:dyDescent="0.15">
      <c r="A210" s="35">
        <f>ﾏｽﾀｰ!A207</f>
        <v>0</v>
      </c>
      <c r="B210" s="36">
        <f>IF(ﾏｽﾀｰ!I207=1,"",ﾏｽﾀｰ!D207)</f>
        <v>0</v>
      </c>
      <c r="C210" s="36" t="str">
        <f>IF(B210=$H$6,COUNTIF($B$6:B210,$H$6),"")</f>
        <v/>
      </c>
      <c r="D210" s="36"/>
      <c r="E210" s="40">
        <f t="shared" si="7"/>
        <v>0</v>
      </c>
      <c r="H210" s="41"/>
      <c r="I210" s="41" t="str">
        <f>IF(J210="","",VLOOKUP(J210,ﾏｽﾀｰ!$A$3:$P$553,6))</f>
        <v/>
      </c>
      <c r="J210" s="41" t="str">
        <f t="shared" si="8"/>
        <v/>
      </c>
      <c r="K210" s="42" t="str">
        <f>IF(J210="","",VLOOKUP(J210,ﾏｽﾀｰ!$A$3:$P$553,7))</f>
        <v/>
      </c>
      <c r="L210" s="42" t="str">
        <f>IF(J210="","",VLOOKUP(J210,ﾏｽﾀｰ!$A$3:$P$553,11))</f>
        <v/>
      </c>
      <c r="M210" s="41" t="str">
        <f>IF(J210="","",VLOOKUP(J210,ﾏｽﾀｰ!$A$3:$P$553,13))</f>
        <v/>
      </c>
      <c r="N210" s="41" t="str">
        <f>IF(J210="","",VLOOKUP(J210,ﾏｽﾀｰ!$A$3:$P$553,16))</f>
        <v/>
      </c>
      <c r="O210" s="43" t="str">
        <f>IF(J210="","",IF(VLOOKUP(J210,ﾏｽﾀｰ!$A$3:$Q$553,17)="","",VLOOKUP(J210,ﾏｽﾀｰ!$A$3:$Q$553,17)))</f>
        <v/>
      </c>
    </row>
    <row r="211" spans="1:15" s="11" customFormat="1" ht="18" customHeight="1" x14ac:dyDescent="0.15">
      <c r="A211" s="35">
        <f>ﾏｽﾀｰ!A208</f>
        <v>0</v>
      </c>
      <c r="B211" s="36">
        <f>IF(ﾏｽﾀｰ!I208=1,"",ﾏｽﾀｰ!D208)</f>
        <v>0</v>
      </c>
      <c r="C211" s="36" t="str">
        <f>IF(B211=$H$6,COUNTIF($B$6:B211,$H$6),"")</f>
        <v/>
      </c>
      <c r="D211" s="36"/>
      <c r="E211" s="40">
        <f t="shared" si="7"/>
        <v>0</v>
      </c>
      <c r="H211" s="41"/>
      <c r="I211" s="41" t="str">
        <f>IF(J211="","",VLOOKUP(J211,ﾏｽﾀｰ!$A$3:$P$553,6))</f>
        <v/>
      </c>
      <c r="J211" s="41" t="str">
        <f t="shared" si="8"/>
        <v/>
      </c>
      <c r="K211" s="42" t="str">
        <f>IF(J211="","",VLOOKUP(J211,ﾏｽﾀｰ!$A$3:$P$553,7))</f>
        <v/>
      </c>
      <c r="L211" s="42" t="str">
        <f>IF(J211="","",VLOOKUP(J211,ﾏｽﾀｰ!$A$3:$P$553,11))</f>
        <v/>
      </c>
      <c r="M211" s="41" t="str">
        <f>IF(J211="","",VLOOKUP(J211,ﾏｽﾀｰ!$A$3:$P$553,13))</f>
        <v/>
      </c>
      <c r="N211" s="41" t="str">
        <f>IF(J211="","",VLOOKUP(J211,ﾏｽﾀｰ!$A$3:$P$553,16))</f>
        <v/>
      </c>
      <c r="O211" s="43" t="str">
        <f>IF(J211="","",IF(VLOOKUP(J211,ﾏｽﾀｰ!$A$3:$Q$553,17)="","",VLOOKUP(J211,ﾏｽﾀｰ!$A$3:$Q$553,17)))</f>
        <v/>
      </c>
    </row>
    <row r="212" spans="1:15" s="11" customFormat="1" ht="18" customHeight="1" x14ac:dyDescent="0.15">
      <c r="A212" s="35">
        <f>ﾏｽﾀｰ!A209</f>
        <v>0</v>
      </c>
      <c r="B212" s="36">
        <f>IF(ﾏｽﾀｰ!I209=1,"",ﾏｽﾀｰ!D209)</f>
        <v>0</v>
      </c>
      <c r="C212" s="36" t="str">
        <f>IF(B212=$H$6,COUNTIF($B$6:B212,$H$6),"")</f>
        <v/>
      </c>
      <c r="D212" s="36"/>
      <c r="E212" s="40">
        <f t="shared" si="7"/>
        <v>0</v>
      </c>
      <c r="H212" s="41"/>
      <c r="I212" s="41" t="str">
        <f>IF(J212="","",VLOOKUP(J212,ﾏｽﾀｰ!$A$3:$P$553,6))</f>
        <v/>
      </c>
      <c r="J212" s="41" t="str">
        <f t="shared" si="8"/>
        <v/>
      </c>
      <c r="K212" s="42" t="str">
        <f>IF(J212="","",VLOOKUP(J212,ﾏｽﾀｰ!$A$3:$P$553,7))</f>
        <v/>
      </c>
      <c r="L212" s="42" t="str">
        <f>IF(J212="","",VLOOKUP(J212,ﾏｽﾀｰ!$A$3:$P$553,11))</f>
        <v/>
      </c>
      <c r="M212" s="41" t="str">
        <f>IF(J212="","",VLOOKUP(J212,ﾏｽﾀｰ!$A$3:$P$553,13))</f>
        <v/>
      </c>
      <c r="N212" s="41" t="str">
        <f>IF(J212="","",VLOOKUP(J212,ﾏｽﾀｰ!$A$3:$P$553,16))</f>
        <v/>
      </c>
      <c r="O212" s="43" t="str">
        <f>IF(J212="","",IF(VLOOKUP(J212,ﾏｽﾀｰ!$A$3:$Q$553,17)="","",VLOOKUP(J212,ﾏｽﾀｰ!$A$3:$Q$553,17)))</f>
        <v/>
      </c>
    </row>
    <row r="213" spans="1:15" s="11" customFormat="1" ht="18" customHeight="1" x14ac:dyDescent="0.15">
      <c r="A213" s="35">
        <f>ﾏｽﾀｰ!A210</f>
        <v>0</v>
      </c>
      <c r="B213" s="36">
        <f>IF(ﾏｽﾀｰ!I210=1,"",ﾏｽﾀｰ!D210)</f>
        <v>0</v>
      </c>
      <c r="C213" s="36" t="str">
        <f>IF(B213=$H$6,COUNTIF($B$6:B213,$H$6),"")</f>
        <v/>
      </c>
      <c r="D213" s="36"/>
      <c r="E213" s="40">
        <f t="shared" si="7"/>
        <v>0</v>
      </c>
      <c r="H213" s="41"/>
      <c r="I213" s="41" t="str">
        <f>IF(J213="","",VLOOKUP(J213,ﾏｽﾀｰ!$A$3:$P$553,6))</f>
        <v/>
      </c>
      <c r="J213" s="41" t="str">
        <f t="shared" si="8"/>
        <v/>
      </c>
      <c r="K213" s="42" t="str">
        <f>IF(J213="","",VLOOKUP(J213,ﾏｽﾀｰ!$A$3:$P$553,7))</f>
        <v/>
      </c>
      <c r="L213" s="42" t="str">
        <f>IF(J213="","",VLOOKUP(J213,ﾏｽﾀｰ!$A$3:$P$553,11))</f>
        <v/>
      </c>
      <c r="M213" s="41" t="str">
        <f>IF(J213="","",VLOOKUP(J213,ﾏｽﾀｰ!$A$3:$P$553,13))</f>
        <v/>
      </c>
      <c r="N213" s="41" t="str">
        <f>IF(J213="","",VLOOKUP(J213,ﾏｽﾀｰ!$A$3:$P$553,16))</f>
        <v/>
      </c>
      <c r="O213" s="43" t="str">
        <f>IF(J213="","",IF(VLOOKUP(J213,ﾏｽﾀｰ!$A$3:$Q$553,17)="","",VLOOKUP(J213,ﾏｽﾀｰ!$A$3:$Q$553,17)))</f>
        <v/>
      </c>
    </row>
    <row r="214" spans="1:15" s="11" customFormat="1" ht="18" customHeight="1" x14ac:dyDescent="0.15">
      <c r="A214" s="35">
        <f>ﾏｽﾀｰ!A211</f>
        <v>0</v>
      </c>
      <c r="B214" s="36">
        <f>IF(ﾏｽﾀｰ!I211=1,"",ﾏｽﾀｰ!D211)</f>
        <v>0</v>
      </c>
      <c r="C214" s="36" t="str">
        <f>IF(B214=$H$6,COUNTIF($B$6:B214,$H$6),"")</f>
        <v/>
      </c>
      <c r="D214" s="36"/>
      <c r="E214" s="40">
        <f t="shared" si="7"/>
        <v>0</v>
      </c>
      <c r="H214" s="41"/>
      <c r="I214" s="41" t="str">
        <f>IF(J214="","",VLOOKUP(J214,ﾏｽﾀｰ!$A$3:$P$553,6))</f>
        <v/>
      </c>
      <c r="J214" s="41" t="str">
        <f t="shared" si="8"/>
        <v/>
      </c>
      <c r="K214" s="42" t="str">
        <f>IF(J214="","",VLOOKUP(J214,ﾏｽﾀｰ!$A$3:$P$553,7))</f>
        <v/>
      </c>
      <c r="L214" s="42" t="str">
        <f>IF(J214="","",VLOOKUP(J214,ﾏｽﾀｰ!$A$3:$P$553,11))</f>
        <v/>
      </c>
      <c r="M214" s="41" t="str">
        <f>IF(J214="","",VLOOKUP(J214,ﾏｽﾀｰ!$A$3:$P$553,13))</f>
        <v/>
      </c>
      <c r="N214" s="41" t="str">
        <f>IF(J214="","",VLOOKUP(J214,ﾏｽﾀｰ!$A$3:$P$553,16))</f>
        <v/>
      </c>
      <c r="O214" s="43" t="str">
        <f>IF(J214="","",IF(VLOOKUP(J214,ﾏｽﾀｰ!$A$3:$Q$553,17)="","",VLOOKUP(J214,ﾏｽﾀｰ!$A$3:$Q$553,17)))</f>
        <v/>
      </c>
    </row>
    <row r="215" spans="1:15" s="11" customFormat="1" ht="18" customHeight="1" x14ac:dyDescent="0.15">
      <c r="A215" s="35">
        <f>ﾏｽﾀｰ!A212</f>
        <v>0</v>
      </c>
      <c r="B215" s="36">
        <f>IF(ﾏｽﾀｰ!I212=1,"",ﾏｽﾀｰ!D212)</f>
        <v>0</v>
      </c>
      <c r="C215" s="36" t="str">
        <f>IF(B215=$H$6,COUNTIF($B$6:B215,$H$6),"")</f>
        <v/>
      </c>
      <c r="D215" s="36"/>
      <c r="E215" s="40">
        <f t="shared" si="7"/>
        <v>0</v>
      </c>
      <c r="H215" s="41"/>
      <c r="I215" s="41" t="str">
        <f>IF(J215="","",VLOOKUP(J215,ﾏｽﾀｰ!$A$3:$P$553,6))</f>
        <v/>
      </c>
      <c r="J215" s="41" t="str">
        <f t="shared" si="8"/>
        <v/>
      </c>
      <c r="K215" s="42" t="str">
        <f>IF(J215="","",VLOOKUP(J215,ﾏｽﾀｰ!$A$3:$P$553,7))</f>
        <v/>
      </c>
      <c r="L215" s="42" t="str">
        <f>IF(J215="","",VLOOKUP(J215,ﾏｽﾀｰ!$A$3:$P$553,11))</f>
        <v/>
      </c>
      <c r="M215" s="41" t="str">
        <f>IF(J215="","",VLOOKUP(J215,ﾏｽﾀｰ!$A$3:$P$553,13))</f>
        <v/>
      </c>
      <c r="N215" s="41" t="str">
        <f>IF(J215="","",VLOOKUP(J215,ﾏｽﾀｰ!$A$3:$P$553,16))</f>
        <v/>
      </c>
      <c r="O215" s="43" t="str">
        <f>IF(J215="","",IF(VLOOKUP(J215,ﾏｽﾀｰ!$A$3:$Q$553,17)="","",VLOOKUP(J215,ﾏｽﾀｰ!$A$3:$Q$553,17)))</f>
        <v/>
      </c>
    </row>
    <row r="216" spans="1:15" s="11" customFormat="1" ht="18" customHeight="1" x14ac:dyDescent="0.15">
      <c r="A216" s="35">
        <f>ﾏｽﾀｰ!A213</f>
        <v>0</v>
      </c>
      <c r="B216" s="36">
        <f>IF(ﾏｽﾀｰ!I213=1,"",ﾏｽﾀｰ!D213)</f>
        <v>0</v>
      </c>
      <c r="C216" s="36" t="str">
        <f>IF(B216=$H$6,COUNTIF($B$6:B216,$H$6),"")</f>
        <v/>
      </c>
      <c r="D216" s="36"/>
      <c r="E216" s="40">
        <f t="shared" si="7"/>
        <v>0</v>
      </c>
      <c r="H216" s="41"/>
      <c r="I216" s="41" t="str">
        <f>IF(J216="","",VLOOKUP(J216,ﾏｽﾀｰ!$A$3:$P$553,6))</f>
        <v/>
      </c>
      <c r="J216" s="41" t="str">
        <f t="shared" si="8"/>
        <v/>
      </c>
      <c r="K216" s="42" t="str">
        <f>IF(J216="","",VLOOKUP(J216,ﾏｽﾀｰ!$A$3:$P$553,7))</f>
        <v/>
      </c>
      <c r="L216" s="42" t="str">
        <f>IF(J216="","",VLOOKUP(J216,ﾏｽﾀｰ!$A$3:$P$553,11))</f>
        <v/>
      </c>
      <c r="M216" s="41" t="str">
        <f>IF(J216="","",VLOOKUP(J216,ﾏｽﾀｰ!$A$3:$P$553,13))</f>
        <v/>
      </c>
      <c r="N216" s="41" t="str">
        <f>IF(J216="","",VLOOKUP(J216,ﾏｽﾀｰ!$A$3:$P$553,16))</f>
        <v/>
      </c>
      <c r="O216" s="43" t="str">
        <f>IF(J216="","",IF(VLOOKUP(J216,ﾏｽﾀｰ!$A$3:$Q$553,17)="","",VLOOKUP(J216,ﾏｽﾀｰ!$A$3:$Q$553,17)))</f>
        <v/>
      </c>
    </row>
    <row r="217" spans="1:15" s="11" customFormat="1" ht="18" customHeight="1" x14ac:dyDescent="0.15">
      <c r="A217" s="35">
        <f>ﾏｽﾀｰ!A214</f>
        <v>0</v>
      </c>
      <c r="B217" s="36">
        <f>IF(ﾏｽﾀｰ!I214=1,"",ﾏｽﾀｰ!D214)</f>
        <v>0</v>
      </c>
      <c r="C217" s="36" t="str">
        <f>IF(B217=$H$6,COUNTIF($B$6:B217,$H$6),"")</f>
        <v/>
      </c>
      <c r="D217" s="36"/>
      <c r="E217" s="40">
        <f t="shared" si="7"/>
        <v>0</v>
      </c>
      <c r="H217" s="41"/>
      <c r="I217" s="41" t="str">
        <f>IF(J217="","",VLOOKUP(J217,ﾏｽﾀｰ!$A$3:$P$553,6))</f>
        <v/>
      </c>
      <c r="J217" s="41" t="str">
        <f t="shared" si="8"/>
        <v/>
      </c>
      <c r="K217" s="42" t="str">
        <f>IF(J217="","",VLOOKUP(J217,ﾏｽﾀｰ!$A$3:$P$553,7))</f>
        <v/>
      </c>
      <c r="L217" s="42" t="str">
        <f>IF(J217="","",VLOOKUP(J217,ﾏｽﾀｰ!$A$3:$P$553,11))</f>
        <v/>
      </c>
      <c r="M217" s="41" t="str">
        <f>IF(J217="","",VLOOKUP(J217,ﾏｽﾀｰ!$A$3:$P$553,13))</f>
        <v/>
      </c>
      <c r="N217" s="41" t="str">
        <f>IF(J217="","",VLOOKUP(J217,ﾏｽﾀｰ!$A$3:$P$553,16))</f>
        <v/>
      </c>
      <c r="O217" s="43" t="str">
        <f>IF(J217="","",IF(VLOOKUP(J217,ﾏｽﾀｰ!$A$3:$Q$553,17)="","",VLOOKUP(J217,ﾏｽﾀｰ!$A$3:$Q$553,17)))</f>
        <v/>
      </c>
    </row>
    <row r="218" spans="1:15" s="11" customFormat="1" ht="18" customHeight="1" x14ac:dyDescent="0.15">
      <c r="A218" s="35">
        <f>ﾏｽﾀｰ!A215</f>
        <v>0</v>
      </c>
      <c r="B218" s="36">
        <f>IF(ﾏｽﾀｰ!I215=1,"",ﾏｽﾀｰ!D215)</f>
        <v>0</v>
      </c>
      <c r="C218" s="36" t="str">
        <f>IF(B218=$H$6,COUNTIF($B$6:B218,$H$6),"")</f>
        <v/>
      </c>
      <c r="D218" s="36"/>
      <c r="E218" s="40">
        <f t="shared" si="7"/>
        <v>0</v>
      </c>
      <c r="H218" s="41"/>
      <c r="I218" s="41" t="str">
        <f>IF(J218="","",VLOOKUP(J218,ﾏｽﾀｰ!$A$3:$P$553,6))</f>
        <v/>
      </c>
      <c r="J218" s="41" t="str">
        <f t="shared" si="8"/>
        <v/>
      </c>
      <c r="K218" s="42" t="str">
        <f>IF(J218="","",VLOOKUP(J218,ﾏｽﾀｰ!$A$3:$P$553,7))</f>
        <v/>
      </c>
      <c r="L218" s="42" t="str">
        <f>IF(J218="","",VLOOKUP(J218,ﾏｽﾀｰ!$A$3:$P$553,11))</f>
        <v/>
      </c>
      <c r="M218" s="41" t="str">
        <f>IF(J218="","",VLOOKUP(J218,ﾏｽﾀｰ!$A$3:$P$553,13))</f>
        <v/>
      </c>
      <c r="N218" s="41" t="str">
        <f>IF(J218="","",VLOOKUP(J218,ﾏｽﾀｰ!$A$3:$P$553,16))</f>
        <v/>
      </c>
      <c r="O218" s="43" t="str">
        <f>IF(J218="","",IF(VLOOKUP(J218,ﾏｽﾀｰ!$A$3:$Q$553,17)="","",VLOOKUP(J218,ﾏｽﾀｰ!$A$3:$Q$553,17)))</f>
        <v/>
      </c>
    </row>
    <row r="219" spans="1:15" s="11" customFormat="1" ht="18" customHeight="1" x14ac:dyDescent="0.15">
      <c r="A219" s="35">
        <f>ﾏｽﾀｰ!A216</f>
        <v>0</v>
      </c>
      <c r="B219" s="36">
        <f>IF(ﾏｽﾀｰ!I216=1,"",ﾏｽﾀｰ!D216)</f>
        <v>0</v>
      </c>
      <c r="C219" s="36" t="str">
        <f>IF(B219=$H$6,COUNTIF($B$6:B219,$H$6),"")</f>
        <v/>
      </c>
      <c r="D219" s="36"/>
      <c r="E219" s="40">
        <f t="shared" si="7"/>
        <v>0</v>
      </c>
      <c r="H219" s="41"/>
      <c r="I219" s="41" t="str">
        <f>IF(J219="","",VLOOKUP(J219,ﾏｽﾀｰ!$A$3:$P$553,6))</f>
        <v/>
      </c>
      <c r="J219" s="41" t="str">
        <f t="shared" si="8"/>
        <v/>
      </c>
      <c r="K219" s="42" t="str">
        <f>IF(J219="","",VLOOKUP(J219,ﾏｽﾀｰ!$A$3:$P$553,7))</f>
        <v/>
      </c>
      <c r="L219" s="42" t="str">
        <f>IF(J219="","",VLOOKUP(J219,ﾏｽﾀｰ!$A$3:$P$553,11))</f>
        <v/>
      </c>
      <c r="M219" s="41" t="str">
        <f>IF(J219="","",VLOOKUP(J219,ﾏｽﾀｰ!$A$3:$P$553,13))</f>
        <v/>
      </c>
      <c r="N219" s="41" t="str">
        <f>IF(J219="","",VLOOKUP(J219,ﾏｽﾀｰ!$A$3:$P$553,16))</f>
        <v/>
      </c>
      <c r="O219" s="43" t="str">
        <f>IF(J219="","",IF(VLOOKUP(J219,ﾏｽﾀｰ!$A$3:$Q$553,17)="","",VLOOKUP(J219,ﾏｽﾀｰ!$A$3:$Q$553,17)))</f>
        <v/>
      </c>
    </row>
    <row r="220" spans="1:15" s="11" customFormat="1" ht="18" customHeight="1" x14ac:dyDescent="0.15">
      <c r="A220" s="35">
        <f>ﾏｽﾀｰ!A217</f>
        <v>0</v>
      </c>
      <c r="B220" s="36">
        <f>IF(ﾏｽﾀｰ!I217=1,"",ﾏｽﾀｰ!D217)</f>
        <v>0</v>
      </c>
      <c r="C220" s="36" t="str">
        <f>IF(B220=$H$6,COUNTIF($B$6:B220,$H$6),"")</f>
        <v/>
      </c>
      <c r="D220" s="36"/>
      <c r="E220" s="40">
        <f t="shared" si="7"/>
        <v>0</v>
      </c>
      <c r="H220" s="41"/>
      <c r="I220" s="41" t="str">
        <f>IF(J220="","",VLOOKUP(J220,ﾏｽﾀｰ!$A$3:$P$553,6))</f>
        <v/>
      </c>
      <c r="J220" s="41" t="str">
        <f t="shared" si="8"/>
        <v/>
      </c>
      <c r="K220" s="42" t="str">
        <f>IF(J220="","",VLOOKUP(J220,ﾏｽﾀｰ!$A$3:$P$553,7))</f>
        <v/>
      </c>
      <c r="L220" s="42" t="str">
        <f>IF(J220="","",VLOOKUP(J220,ﾏｽﾀｰ!$A$3:$P$553,11))</f>
        <v/>
      </c>
      <c r="M220" s="41" t="str">
        <f>IF(J220="","",VLOOKUP(J220,ﾏｽﾀｰ!$A$3:$P$553,13))</f>
        <v/>
      </c>
      <c r="N220" s="41" t="str">
        <f>IF(J220="","",VLOOKUP(J220,ﾏｽﾀｰ!$A$3:$P$553,16))</f>
        <v/>
      </c>
      <c r="O220" s="43" t="str">
        <f>IF(J220="","",IF(VLOOKUP(J220,ﾏｽﾀｰ!$A$3:$Q$553,17)="","",VLOOKUP(J220,ﾏｽﾀｰ!$A$3:$Q$553,17)))</f>
        <v/>
      </c>
    </row>
    <row r="221" spans="1:15" s="11" customFormat="1" ht="18" customHeight="1" x14ac:dyDescent="0.15">
      <c r="A221" s="35">
        <f>ﾏｽﾀｰ!A218</f>
        <v>0</v>
      </c>
      <c r="B221" s="36">
        <f>IF(ﾏｽﾀｰ!I218=1,"",ﾏｽﾀｰ!D218)</f>
        <v>0</v>
      </c>
      <c r="C221" s="36" t="str">
        <f>IF(B221=$H$6,COUNTIF($B$6:B221,$H$6),"")</f>
        <v/>
      </c>
      <c r="D221" s="36"/>
      <c r="E221" s="40">
        <f t="shared" si="7"/>
        <v>0</v>
      </c>
      <c r="H221" s="41"/>
      <c r="I221" s="41" t="str">
        <f>IF(J221="","",VLOOKUP(J221,ﾏｽﾀｰ!$A$3:$P$553,6))</f>
        <v/>
      </c>
      <c r="J221" s="41" t="str">
        <f t="shared" si="8"/>
        <v/>
      </c>
      <c r="K221" s="42" t="str">
        <f>IF(J221="","",VLOOKUP(J221,ﾏｽﾀｰ!$A$3:$P$553,7))</f>
        <v/>
      </c>
      <c r="L221" s="42" t="str">
        <f>IF(J221="","",VLOOKUP(J221,ﾏｽﾀｰ!$A$3:$P$553,11))</f>
        <v/>
      </c>
      <c r="M221" s="41" t="str">
        <f>IF(J221="","",VLOOKUP(J221,ﾏｽﾀｰ!$A$3:$P$553,13))</f>
        <v/>
      </c>
      <c r="N221" s="41" t="str">
        <f>IF(J221="","",VLOOKUP(J221,ﾏｽﾀｰ!$A$3:$P$553,16))</f>
        <v/>
      </c>
      <c r="O221" s="43" t="str">
        <f>IF(J221="","",IF(VLOOKUP(J221,ﾏｽﾀｰ!$A$3:$Q$553,17)="","",VLOOKUP(J221,ﾏｽﾀｰ!$A$3:$Q$553,17)))</f>
        <v/>
      </c>
    </row>
    <row r="222" spans="1:15" s="11" customFormat="1" ht="18" customHeight="1" x14ac:dyDescent="0.15">
      <c r="A222" s="35">
        <f>ﾏｽﾀｰ!A219</f>
        <v>0</v>
      </c>
      <c r="B222" s="36">
        <f>IF(ﾏｽﾀｰ!I219=1,"",ﾏｽﾀｰ!D219)</f>
        <v>0</v>
      </c>
      <c r="C222" s="36" t="str">
        <f>IF(B222=$H$6,COUNTIF($B$6:B222,$H$6),"")</f>
        <v/>
      </c>
      <c r="D222" s="36"/>
      <c r="E222" s="40">
        <f t="shared" si="7"/>
        <v>0</v>
      </c>
      <c r="H222" s="41"/>
      <c r="I222" s="41" t="str">
        <f>IF(J222="","",VLOOKUP(J222,ﾏｽﾀｰ!$A$3:$P$553,6))</f>
        <v/>
      </c>
      <c r="J222" s="41" t="str">
        <f t="shared" si="8"/>
        <v/>
      </c>
      <c r="K222" s="42" t="str">
        <f>IF(J222="","",VLOOKUP(J222,ﾏｽﾀｰ!$A$3:$P$553,7))</f>
        <v/>
      </c>
      <c r="L222" s="42" t="str">
        <f>IF(J222="","",VLOOKUP(J222,ﾏｽﾀｰ!$A$3:$P$553,11))</f>
        <v/>
      </c>
      <c r="M222" s="41" t="str">
        <f>IF(J222="","",VLOOKUP(J222,ﾏｽﾀｰ!$A$3:$P$553,13))</f>
        <v/>
      </c>
      <c r="N222" s="41" t="str">
        <f>IF(J222="","",VLOOKUP(J222,ﾏｽﾀｰ!$A$3:$P$553,16))</f>
        <v/>
      </c>
      <c r="O222" s="43" t="str">
        <f>IF(J222="","",IF(VLOOKUP(J222,ﾏｽﾀｰ!$A$3:$Q$553,17)="","",VLOOKUP(J222,ﾏｽﾀｰ!$A$3:$Q$553,17)))</f>
        <v/>
      </c>
    </row>
    <row r="223" spans="1:15" s="11" customFormat="1" ht="18" customHeight="1" x14ac:dyDescent="0.15">
      <c r="A223" s="35">
        <f>ﾏｽﾀｰ!A220</f>
        <v>0</v>
      </c>
      <c r="B223" s="36">
        <f>IF(ﾏｽﾀｰ!I220=1,"",ﾏｽﾀｰ!D220)</f>
        <v>0</v>
      </c>
      <c r="C223" s="36" t="str">
        <f>IF(B223=$H$6,COUNTIF($B$6:B223,$H$6),"")</f>
        <v/>
      </c>
      <c r="D223" s="36"/>
      <c r="E223" s="40">
        <f t="shared" si="7"/>
        <v>0</v>
      </c>
      <c r="H223" s="41"/>
      <c r="I223" s="41" t="str">
        <f>IF(J223="","",VLOOKUP(J223,ﾏｽﾀｰ!$A$3:$P$553,6))</f>
        <v/>
      </c>
      <c r="J223" s="41" t="str">
        <f t="shared" si="8"/>
        <v/>
      </c>
      <c r="K223" s="42" t="str">
        <f>IF(J223="","",VLOOKUP(J223,ﾏｽﾀｰ!$A$3:$P$553,7))</f>
        <v/>
      </c>
      <c r="L223" s="42" t="str">
        <f>IF(J223="","",VLOOKUP(J223,ﾏｽﾀｰ!$A$3:$P$553,11))</f>
        <v/>
      </c>
      <c r="M223" s="41" t="str">
        <f>IF(J223="","",VLOOKUP(J223,ﾏｽﾀｰ!$A$3:$P$553,13))</f>
        <v/>
      </c>
      <c r="N223" s="41" t="str">
        <f>IF(J223="","",VLOOKUP(J223,ﾏｽﾀｰ!$A$3:$P$553,16))</f>
        <v/>
      </c>
      <c r="O223" s="43" t="str">
        <f>IF(J223="","",IF(VLOOKUP(J223,ﾏｽﾀｰ!$A$3:$Q$553,17)="","",VLOOKUP(J223,ﾏｽﾀｰ!$A$3:$Q$553,17)))</f>
        <v/>
      </c>
    </row>
    <row r="224" spans="1:15" s="11" customFormat="1" ht="18" customHeight="1" x14ac:dyDescent="0.15">
      <c r="A224" s="35">
        <f>ﾏｽﾀｰ!A221</f>
        <v>0</v>
      </c>
      <c r="B224" s="36">
        <f>IF(ﾏｽﾀｰ!I221=1,"",ﾏｽﾀｰ!D221)</f>
        <v>0</v>
      </c>
      <c r="C224" s="36" t="str">
        <f>IF(B224=$H$6,COUNTIF($B$6:B224,$H$6),"")</f>
        <v/>
      </c>
      <c r="D224" s="36"/>
      <c r="E224" s="40">
        <f t="shared" si="7"/>
        <v>0</v>
      </c>
      <c r="H224" s="41"/>
      <c r="I224" s="41" t="str">
        <f>IF(J224="","",VLOOKUP(J224,ﾏｽﾀｰ!$A$3:$P$553,6))</f>
        <v/>
      </c>
      <c r="J224" s="41" t="str">
        <f t="shared" si="8"/>
        <v/>
      </c>
      <c r="K224" s="42" t="str">
        <f>IF(J224="","",VLOOKUP(J224,ﾏｽﾀｰ!$A$3:$P$553,7))</f>
        <v/>
      </c>
      <c r="L224" s="42" t="str">
        <f>IF(J224="","",VLOOKUP(J224,ﾏｽﾀｰ!$A$3:$P$553,11))</f>
        <v/>
      </c>
      <c r="M224" s="41" t="str">
        <f>IF(J224="","",VLOOKUP(J224,ﾏｽﾀｰ!$A$3:$P$553,13))</f>
        <v/>
      </c>
      <c r="N224" s="41" t="str">
        <f>IF(J224="","",VLOOKUP(J224,ﾏｽﾀｰ!$A$3:$P$553,16))</f>
        <v/>
      </c>
      <c r="O224" s="43" t="str">
        <f>IF(J224="","",IF(VLOOKUP(J224,ﾏｽﾀｰ!$A$3:$Q$553,17)="","",VLOOKUP(J224,ﾏｽﾀｰ!$A$3:$Q$553,17)))</f>
        <v/>
      </c>
    </row>
    <row r="225" spans="1:15" s="11" customFormat="1" ht="18" customHeight="1" x14ac:dyDescent="0.15">
      <c r="A225" s="35">
        <f>ﾏｽﾀｰ!A222</f>
        <v>0</v>
      </c>
      <c r="B225" s="36">
        <f>IF(ﾏｽﾀｰ!I222=1,"",ﾏｽﾀｰ!D222)</f>
        <v>0</v>
      </c>
      <c r="C225" s="36" t="str">
        <f>IF(B225=$H$6,COUNTIF($B$6:B225,$H$6),"")</f>
        <v/>
      </c>
      <c r="D225" s="36"/>
      <c r="E225" s="40">
        <f t="shared" si="7"/>
        <v>0</v>
      </c>
      <c r="H225" s="41"/>
      <c r="I225" s="41" t="str">
        <f>IF(J225="","",VLOOKUP(J225,ﾏｽﾀｰ!$A$3:$P$553,6))</f>
        <v/>
      </c>
      <c r="J225" s="41" t="str">
        <f t="shared" si="8"/>
        <v/>
      </c>
      <c r="K225" s="42" t="str">
        <f>IF(J225="","",VLOOKUP(J225,ﾏｽﾀｰ!$A$3:$P$553,7))</f>
        <v/>
      </c>
      <c r="L225" s="42" t="str">
        <f>IF(J225="","",VLOOKUP(J225,ﾏｽﾀｰ!$A$3:$P$553,11))</f>
        <v/>
      </c>
      <c r="M225" s="41" t="str">
        <f>IF(J225="","",VLOOKUP(J225,ﾏｽﾀｰ!$A$3:$P$553,13))</f>
        <v/>
      </c>
      <c r="N225" s="41" t="str">
        <f>IF(J225="","",VLOOKUP(J225,ﾏｽﾀｰ!$A$3:$P$553,16))</f>
        <v/>
      </c>
      <c r="O225" s="43" t="str">
        <f>IF(J225="","",IF(VLOOKUP(J225,ﾏｽﾀｰ!$A$3:$Q$553,17)="","",VLOOKUP(J225,ﾏｽﾀｰ!$A$3:$Q$553,17)))</f>
        <v/>
      </c>
    </row>
    <row r="226" spans="1:15" s="11" customFormat="1" ht="18" customHeight="1" x14ac:dyDescent="0.15">
      <c r="A226" s="35">
        <f>ﾏｽﾀｰ!A223</f>
        <v>0</v>
      </c>
      <c r="B226" s="36">
        <f>IF(ﾏｽﾀｰ!I223=1,"",ﾏｽﾀｰ!D223)</f>
        <v>0</v>
      </c>
      <c r="C226" s="36" t="str">
        <f>IF(B226=$H$6,COUNTIF($B$6:B226,$H$6),"")</f>
        <v/>
      </c>
      <c r="D226" s="36"/>
      <c r="E226" s="40">
        <f t="shared" si="7"/>
        <v>0</v>
      </c>
      <c r="H226" s="41"/>
      <c r="I226" s="41" t="str">
        <f>IF(J226="","",VLOOKUP(J226,ﾏｽﾀｰ!$A$3:$P$553,6))</f>
        <v/>
      </c>
      <c r="J226" s="41" t="str">
        <f t="shared" si="8"/>
        <v/>
      </c>
      <c r="K226" s="42" t="str">
        <f>IF(J226="","",VLOOKUP(J226,ﾏｽﾀｰ!$A$3:$P$553,7))</f>
        <v/>
      </c>
      <c r="L226" s="42" t="str">
        <f>IF(J226="","",VLOOKUP(J226,ﾏｽﾀｰ!$A$3:$P$553,11))</f>
        <v/>
      </c>
      <c r="M226" s="41" t="str">
        <f>IF(J226="","",VLOOKUP(J226,ﾏｽﾀｰ!$A$3:$P$553,13))</f>
        <v/>
      </c>
      <c r="N226" s="41" t="str">
        <f>IF(J226="","",VLOOKUP(J226,ﾏｽﾀｰ!$A$3:$P$553,16))</f>
        <v/>
      </c>
      <c r="O226" s="43" t="str">
        <f>IF(J226="","",IF(VLOOKUP(J226,ﾏｽﾀｰ!$A$3:$Q$553,17)="","",VLOOKUP(J226,ﾏｽﾀｰ!$A$3:$Q$553,17)))</f>
        <v/>
      </c>
    </row>
    <row r="227" spans="1:15" s="11" customFormat="1" ht="18" customHeight="1" x14ac:dyDescent="0.15">
      <c r="A227" s="35">
        <f>ﾏｽﾀｰ!A224</f>
        <v>0</v>
      </c>
      <c r="B227" s="36">
        <f>IF(ﾏｽﾀｰ!I224=1,"",ﾏｽﾀｰ!D224)</f>
        <v>0</v>
      </c>
      <c r="C227" s="36" t="str">
        <f>IF(B227=$H$6,COUNTIF($B$6:B227,$H$6),"")</f>
        <v/>
      </c>
      <c r="D227" s="36"/>
      <c r="E227" s="40">
        <f t="shared" si="7"/>
        <v>0</v>
      </c>
      <c r="H227" s="41"/>
      <c r="I227" s="41" t="str">
        <f>IF(J227="","",VLOOKUP(J227,ﾏｽﾀｰ!$A$3:$P$553,6))</f>
        <v/>
      </c>
      <c r="J227" s="41" t="str">
        <f t="shared" si="8"/>
        <v/>
      </c>
      <c r="K227" s="42" t="str">
        <f>IF(J227="","",VLOOKUP(J227,ﾏｽﾀｰ!$A$3:$P$553,7))</f>
        <v/>
      </c>
      <c r="L227" s="42" t="str">
        <f>IF(J227="","",VLOOKUP(J227,ﾏｽﾀｰ!$A$3:$P$553,11))</f>
        <v/>
      </c>
      <c r="M227" s="41" t="str">
        <f>IF(J227="","",VLOOKUP(J227,ﾏｽﾀｰ!$A$3:$P$553,13))</f>
        <v/>
      </c>
      <c r="N227" s="41" t="str">
        <f>IF(J227="","",VLOOKUP(J227,ﾏｽﾀｰ!$A$3:$P$553,16))</f>
        <v/>
      </c>
      <c r="O227" s="43" t="str">
        <f>IF(J227="","",IF(VLOOKUP(J227,ﾏｽﾀｰ!$A$3:$Q$553,17)="","",VLOOKUP(J227,ﾏｽﾀｰ!$A$3:$Q$553,17)))</f>
        <v/>
      </c>
    </row>
    <row r="228" spans="1:15" s="11" customFormat="1" ht="18" customHeight="1" x14ac:dyDescent="0.15">
      <c r="A228" s="35">
        <f>ﾏｽﾀｰ!A225</f>
        <v>0</v>
      </c>
      <c r="B228" s="36">
        <f>IF(ﾏｽﾀｰ!I225=1,"",ﾏｽﾀｰ!D225)</f>
        <v>0</v>
      </c>
      <c r="C228" s="36" t="str">
        <f>IF(B228=$H$6,COUNTIF($B$6:B228,$H$6),"")</f>
        <v/>
      </c>
      <c r="D228" s="36"/>
      <c r="E228" s="40">
        <f t="shared" si="7"/>
        <v>0</v>
      </c>
      <c r="H228" s="41"/>
      <c r="I228" s="41" t="str">
        <f>IF(J228="","",VLOOKUP(J228,ﾏｽﾀｰ!$A$3:$P$553,6))</f>
        <v/>
      </c>
      <c r="J228" s="41" t="str">
        <f t="shared" si="8"/>
        <v/>
      </c>
      <c r="K228" s="42" t="str">
        <f>IF(J228="","",VLOOKUP(J228,ﾏｽﾀｰ!$A$3:$P$553,7))</f>
        <v/>
      </c>
      <c r="L228" s="42" t="str">
        <f>IF(J228="","",VLOOKUP(J228,ﾏｽﾀｰ!$A$3:$P$553,11))</f>
        <v/>
      </c>
      <c r="M228" s="41" t="str">
        <f>IF(J228="","",VLOOKUP(J228,ﾏｽﾀｰ!$A$3:$P$553,13))</f>
        <v/>
      </c>
      <c r="N228" s="41" t="str">
        <f>IF(J228="","",VLOOKUP(J228,ﾏｽﾀｰ!$A$3:$P$553,16))</f>
        <v/>
      </c>
      <c r="O228" s="43" t="str">
        <f>IF(J228="","",IF(VLOOKUP(J228,ﾏｽﾀｰ!$A$3:$Q$553,17)="","",VLOOKUP(J228,ﾏｽﾀｰ!$A$3:$Q$553,17)))</f>
        <v/>
      </c>
    </row>
    <row r="229" spans="1:15" s="11" customFormat="1" ht="18" customHeight="1" x14ac:dyDescent="0.15">
      <c r="A229" s="35">
        <f>ﾏｽﾀｰ!A226</f>
        <v>0</v>
      </c>
      <c r="B229" s="36">
        <f>IF(ﾏｽﾀｰ!I226=1,"",ﾏｽﾀｰ!D226)</f>
        <v>0</v>
      </c>
      <c r="C229" s="36" t="str">
        <f>IF(B229=$H$6,COUNTIF($B$6:B229,$H$6),"")</f>
        <v/>
      </c>
      <c r="D229" s="36"/>
      <c r="E229" s="40">
        <f t="shared" si="7"/>
        <v>0</v>
      </c>
      <c r="H229" s="41"/>
      <c r="I229" s="41" t="str">
        <f>IF(J229="","",VLOOKUP(J229,ﾏｽﾀｰ!$A$3:$P$553,6))</f>
        <v/>
      </c>
      <c r="J229" s="41" t="str">
        <f t="shared" si="8"/>
        <v/>
      </c>
      <c r="K229" s="42" t="str">
        <f>IF(J229="","",VLOOKUP(J229,ﾏｽﾀｰ!$A$3:$P$553,7))</f>
        <v/>
      </c>
      <c r="L229" s="42" t="str">
        <f>IF(J229="","",VLOOKUP(J229,ﾏｽﾀｰ!$A$3:$P$553,11))</f>
        <v/>
      </c>
      <c r="M229" s="41" t="str">
        <f>IF(J229="","",VLOOKUP(J229,ﾏｽﾀｰ!$A$3:$P$553,13))</f>
        <v/>
      </c>
      <c r="N229" s="41" t="str">
        <f>IF(J229="","",VLOOKUP(J229,ﾏｽﾀｰ!$A$3:$P$553,16))</f>
        <v/>
      </c>
      <c r="O229" s="43" t="str">
        <f>IF(J229="","",IF(VLOOKUP(J229,ﾏｽﾀｰ!$A$3:$Q$553,17)="","",VLOOKUP(J229,ﾏｽﾀｰ!$A$3:$Q$553,17)))</f>
        <v/>
      </c>
    </row>
    <row r="230" spans="1:15" s="11" customFormat="1" ht="18" customHeight="1" x14ac:dyDescent="0.15">
      <c r="A230" s="35">
        <f>ﾏｽﾀｰ!A227</f>
        <v>0</v>
      </c>
      <c r="B230" s="36">
        <f>IF(ﾏｽﾀｰ!I227=1,"",ﾏｽﾀｰ!D227)</f>
        <v>0</v>
      </c>
      <c r="C230" s="36" t="str">
        <f>IF(B230=$H$6,COUNTIF($B$6:B230,$H$6),"")</f>
        <v/>
      </c>
      <c r="D230" s="36"/>
      <c r="E230" s="40">
        <f t="shared" si="7"/>
        <v>0</v>
      </c>
      <c r="H230" s="41"/>
      <c r="I230" s="41" t="str">
        <f>IF(J230="","",VLOOKUP(J230,ﾏｽﾀｰ!$A$3:$P$553,6))</f>
        <v/>
      </c>
      <c r="J230" s="41" t="str">
        <f t="shared" si="8"/>
        <v/>
      </c>
      <c r="K230" s="42" t="str">
        <f>IF(J230="","",VLOOKUP(J230,ﾏｽﾀｰ!$A$3:$P$553,7))</f>
        <v/>
      </c>
      <c r="L230" s="42" t="str">
        <f>IF(J230="","",VLOOKUP(J230,ﾏｽﾀｰ!$A$3:$P$553,11))</f>
        <v/>
      </c>
      <c r="M230" s="41" t="str">
        <f>IF(J230="","",VLOOKUP(J230,ﾏｽﾀｰ!$A$3:$P$553,13))</f>
        <v/>
      </c>
      <c r="N230" s="41" t="str">
        <f>IF(J230="","",VLOOKUP(J230,ﾏｽﾀｰ!$A$3:$P$553,16))</f>
        <v/>
      </c>
      <c r="O230" s="43" t="str">
        <f>IF(J230="","",IF(VLOOKUP(J230,ﾏｽﾀｰ!$A$3:$Q$553,17)="","",VLOOKUP(J230,ﾏｽﾀｰ!$A$3:$Q$553,17)))</f>
        <v/>
      </c>
    </row>
    <row r="231" spans="1:15" s="11" customFormat="1" ht="18" customHeight="1" x14ac:dyDescent="0.15">
      <c r="A231" s="35">
        <f>ﾏｽﾀｰ!A228</f>
        <v>0</v>
      </c>
      <c r="B231" s="36">
        <f>IF(ﾏｽﾀｰ!I228=1,"",ﾏｽﾀｰ!D228)</f>
        <v>0</v>
      </c>
      <c r="C231" s="36" t="str">
        <f>IF(B231=$H$6,COUNTIF($B$6:B231,$H$6),"")</f>
        <v/>
      </c>
      <c r="D231" s="36"/>
      <c r="E231" s="40">
        <f t="shared" si="7"/>
        <v>0</v>
      </c>
      <c r="H231" s="41"/>
      <c r="I231" s="41" t="str">
        <f>IF(J231="","",VLOOKUP(J231,ﾏｽﾀｰ!$A$3:$P$553,6))</f>
        <v/>
      </c>
      <c r="J231" s="41" t="str">
        <f t="shared" si="8"/>
        <v/>
      </c>
      <c r="K231" s="42" t="str">
        <f>IF(J231="","",VLOOKUP(J231,ﾏｽﾀｰ!$A$3:$P$553,7))</f>
        <v/>
      </c>
      <c r="L231" s="42" t="str">
        <f>IF(J231="","",VLOOKUP(J231,ﾏｽﾀｰ!$A$3:$P$553,11))</f>
        <v/>
      </c>
      <c r="M231" s="41" t="str">
        <f>IF(J231="","",VLOOKUP(J231,ﾏｽﾀｰ!$A$3:$P$553,13))</f>
        <v/>
      </c>
      <c r="N231" s="41" t="str">
        <f>IF(J231="","",VLOOKUP(J231,ﾏｽﾀｰ!$A$3:$P$553,16))</f>
        <v/>
      </c>
      <c r="O231" s="43" t="str">
        <f>IF(J231="","",IF(VLOOKUP(J231,ﾏｽﾀｰ!$A$3:$Q$553,17)="","",VLOOKUP(J231,ﾏｽﾀｰ!$A$3:$Q$553,17)))</f>
        <v/>
      </c>
    </row>
    <row r="232" spans="1:15" s="11" customFormat="1" ht="18" customHeight="1" x14ac:dyDescent="0.15">
      <c r="A232" s="35">
        <f>ﾏｽﾀｰ!A229</f>
        <v>0</v>
      </c>
      <c r="B232" s="36">
        <f>IF(ﾏｽﾀｰ!I229=1,"",ﾏｽﾀｰ!D229)</f>
        <v>0</v>
      </c>
      <c r="C232" s="36" t="str">
        <f>IF(B232=$H$6,COUNTIF($B$6:B232,$H$6),"")</f>
        <v/>
      </c>
      <c r="D232" s="36"/>
      <c r="E232" s="40">
        <f t="shared" si="7"/>
        <v>0</v>
      </c>
      <c r="H232" s="41"/>
      <c r="I232" s="41" t="str">
        <f>IF(J232="","",VLOOKUP(J232,ﾏｽﾀｰ!$A$3:$P$553,6))</f>
        <v/>
      </c>
      <c r="J232" s="41" t="str">
        <f t="shared" si="8"/>
        <v/>
      </c>
      <c r="K232" s="42" t="str">
        <f>IF(J232="","",VLOOKUP(J232,ﾏｽﾀｰ!$A$3:$P$553,7))</f>
        <v/>
      </c>
      <c r="L232" s="42" t="str">
        <f>IF(J232="","",VLOOKUP(J232,ﾏｽﾀｰ!$A$3:$P$553,11))</f>
        <v/>
      </c>
      <c r="M232" s="41" t="str">
        <f>IF(J232="","",VLOOKUP(J232,ﾏｽﾀｰ!$A$3:$P$553,13))</f>
        <v/>
      </c>
      <c r="N232" s="41" t="str">
        <f>IF(J232="","",VLOOKUP(J232,ﾏｽﾀｰ!$A$3:$P$553,16))</f>
        <v/>
      </c>
      <c r="O232" s="43" t="str">
        <f>IF(J232="","",IF(VLOOKUP(J232,ﾏｽﾀｰ!$A$3:$Q$553,17)="","",VLOOKUP(J232,ﾏｽﾀｰ!$A$3:$Q$553,17)))</f>
        <v/>
      </c>
    </row>
    <row r="233" spans="1:15" s="11" customFormat="1" ht="18" customHeight="1" x14ac:dyDescent="0.15">
      <c r="A233" s="35">
        <f>ﾏｽﾀｰ!A230</f>
        <v>0</v>
      </c>
      <c r="B233" s="36">
        <f>IF(ﾏｽﾀｰ!I230=1,"",ﾏｽﾀｰ!D230)</f>
        <v>0</v>
      </c>
      <c r="C233" s="36" t="str">
        <f>IF(B233=$H$6,COUNTIF($B$6:B233,$H$6),"")</f>
        <v/>
      </c>
      <c r="D233" s="36"/>
      <c r="E233" s="40">
        <f t="shared" si="7"/>
        <v>0</v>
      </c>
      <c r="H233" s="41"/>
      <c r="I233" s="41" t="str">
        <f>IF(J233="","",VLOOKUP(J233,ﾏｽﾀｰ!$A$3:$P$553,6))</f>
        <v/>
      </c>
      <c r="J233" s="41" t="str">
        <f t="shared" si="8"/>
        <v/>
      </c>
      <c r="K233" s="42" t="str">
        <f>IF(J233="","",VLOOKUP(J233,ﾏｽﾀｰ!$A$3:$P$553,7))</f>
        <v/>
      </c>
      <c r="L233" s="42" t="str">
        <f>IF(J233="","",VLOOKUP(J233,ﾏｽﾀｰ!$A$3:$P$553,11))</f>
        <v/>
      </c>
      <c r="M233" s="41" t="str">
        <f>IF(J233="","",VLOOKUP(J233,ﾏｽﾀｰ!$A$3:$P$553,13))</f>
        <v/>
      </c>
      <c r="N233" s="41" t="str">
        <f>IF(J233="","",VLOOKUP(J233,ﾏｽﾀｰ!$A$3:$P$553,16))</f>
        <v/>
      </c>
      <c r="O233" s="43" t="str">
        <f>IF(J233="","",IF(VLOOKUP(J233,ﾏｽﾀｰ!$A$3:$Q$553,17)="","",VLOOKUP(J233,ﾏｽﾀｰ!$A$3:$Q$553,17)))</f>
        <v/>
      </c>
    </row>
    <row r="234" spans="1:15" s="11" customFormat="1" ht="18" customHeight="1" x14ac:dyDescent="0.15">
      <c r="A234" s="35">
        <f>ﾏｽﾀｰ!A231</f>
        <v>0</v>
      </c>
      <c r="B234" s="36">
        <f>IF(ﾏｽﾀｰ!I231=1,"",ﾏｽﾀｰ!D231)</f>
        <v>0</v>
      </c>
      <c r="C234" s="36" t="str">
        <f>IF(B234=$H$6,COUNTIF($B$6:B234,$H$6),"")</f>
        <v/>
      </c>
      <c r="D234" s="36"/>
      <c r="E234" s="40">
        <f t="shared" si="7"/>
        <v>0</v>
      </c>
      <c r="H234" s="41"/>
      <c r="I234" s="41" t="str">
        <f>IF(J234="","",VLOOKUP(J234,ﾏｽﾀｰ!$A$3:$P$553,6))</f>
        <v/>
      </c>
      <c r="J234" s="41" t="str">
        <f t="shared" si="8"/>
        <v/>
      </c>
      <c r="K234" s="42" t="str">
        <f>IF(J234="","",VLOOKUP(J234,ﾏｽﾀｰ!$A$3:$P$553,7))</f>
        <v/>
      </c>
      <c r="L234" s="42" t="str">
        <f>IF(J234="","",VLOOKUP(J234,ﾏｽﾀｰ!$A$3:$P$553,11))</f>
        <v/>
      </c>
      <c r="M234" s="41" t="str">
        <f>IF(J234="","",VLOOKUP(J234,ﾏｽﾀｰ!$A$3:$P$553,13))</f>
        <v/>
      </c>
      <c r="N234" s="41" t="str">
        <f>IF(J234="","",VLOOKUP(J234,ﾏｽﾀｰ!$A$3:$P$553,16))</f>
        <v/>
      </c>
      <c r="O234" s="43" t="str">
        <f>IF(J234="","",IF(VLOOKUP(J234,ﾏｽﾀｰ!$A$3:$Q$553,17)="","",VLOOKUP(J234,ﾏｽﾀｰ!$A$3:$Q$553,17)))</f>
        <v/>
      </c>
    </row>
    <row r="235" spans="1:15" s="11" customFormat="1" ht="18" customHeight="1" x14ac:dyDescent="0.15">
      <c r="A235" s="35">
        <f>ﾏｽﾀｰ!A232</f>
        <v>0</v>
      </c>
      <c r="B235" s="36">
        <f>IF(ﾏｽﾀｰ!I232=1,"",ﾏｽﾀｰ!D232)</f>
        <v>0</v>
      </c>
      <c r="C235" s="36" t="str">
        <f>IF(B235=$H$6,COUNTIF($B$6:B235,$H$6),"")</f>
        <v/>
      </c>
      <c r="D235" s="36"/>
      <c r="E235" s="40">
        <f t="shared" si="7"/>
        <v>0</v>
      </c>
      <c r="H235" s="41"/>
      <c r="I235" s="41" t="str">
        <f>IF(J235="","",VLOOKUP(J235,ﾏｽﾀｰ!$A$3:$P$553,6))</f>
        <v/>
      </c>
      <c r="J235" s="41" t="str">
        <f t="shared" si="8"/>
        <v/>
      </c>
      <c r="K235" s="42" t="str">
        <f>IF(J235="","",VLOOKUP(J235,ﾏｽﾀｰ!$A$3:$P$553,7))</f>
        <v/>
      </c>
      <c r="L235" s="42" t="str">
        <f>IF(J235="","",VLOOKUP(J235,ﾏｽﾀｰ!$A$3:$P$553,11))</f>
        <v/>
      </c>
      <c r="M235" s="41" t="str">
        <f>IF(J235="","",VLOOKUP(J235,ﾏｽﾀｰ!$A$3:$P$553,13))</f>
        <v/>
      </c>
      <c r="N235" s="41" t="str">
        <f>IF(J235="","",VLOOKUP(J235,ﾏｽﾀｰ!$A$3:$P$553,16))</f>
        <v/>
      </c>
      <c r="O235" s="43" t="str">
        <f>IF(J235="","",IF(VLOOKUP(J235,ﾏｽﾀｰ!$A$3:$Q$553,17)="","",VLOOKUP(J235,ﾏｽﾀｰ!$A$3:$Q$553,17)))</f>
        <v/>
      </c>
    </row>
    <row r="236" spans="1:15" s="11" customFormat="1" ht="18" customHeight="1" x14ac:dyDescent="0.15">
      <c r="A236" s="35">
        <f>ﾏｽﾀｰ!A233</f>
        <v>0</v>
      </c>
      <c r="B236" s="36">
        <f>IF(ﾏｽﾀｰ!I233=1,"",ﾏｽﾀｰ!D233)</f>
        <v>0</v>
      </c>
      <c r="C236" s="36" t="str">
        <f>IF(B236=$H$6,COUNTIF($B$6:B236,$H$6),"")</f>
        <v/>
      </c>
      <c r="D236" s="36"/>
      <c r="E236" s="40">
        <f t="shared" si="7"/>
        <v>0</v>
      </c>
      <c r="H236" s="41"/>
      <c r="I236" s="41" t="str">
        <f>IF(J236="","",VLOOKUP(J236,ﾏｽﾀｰ!$A$3:$P$553,6))</f>
        <v/>
      </c>
      <c r="J236" s="41" t="str">
        <f t="shared" si="8"/>
        <v/>
      </c>
      <c r="K236" s="42" t="str">
        <f>IF(J236="","",VLOOKUP(J236,ﾏｽﾀｰ!$A$3:$P$553,7))</f>
        <v/>
      </c>
      <c r="L236" s="42" t="str">
        <f>IF(J236="","",VLOOKUP(J236,ﾏｽﾀｰ!$A$3:$P$553,11))</f>
        <v/>
      </c>
      <c r="M236" s="41" t="str">
        <f>IF(J236="","",VLOOKUP(J236,ﾏｽﾀｰ!$A$3:$P$553,13))</f>
        <v/>
      </c>
      <c r="N236" s="41" t="str">
        <f>IF(J236="","",VLOOKUP(J236,ﾏｽﾀｰ!$A$3:$P$553,16))</f>
        <v/>
      </c>
      <c r="O236" s="43" t="str">
        <f>IF(J236="","",IF(VLOOKUP(J236,ﾏｽﾀｰ!$A$3:$Q$553,17)="","",VLOOKUP(J236,ﾏｽﾀｰ!$A$3:$Q$553,17)))</f>
        <v/>
      </c>
    </row>
    <row r="237" spans="1:15" s="11" customFormat="1" ht="18" customHeight="1" x14ac:dyDescent="0.15">
      <c r="A237" s="35">
        <f>ﾏｽﾀｰ!A234</f>
        <v>0</v>
      </c>
      <c r="B237" s="36">
        <f>IF(ﾏｽﾀｰ!I234=1,"",ﾏｽﾀｰ!D234)</f>
        <v>0</v>
      </c>
      <c r="C237" s="36" t="str">
        <f>IF(B237=$H$6,COUNTIF($B$6:B237,$H$6),"")</f>
        <v/>
      </c>
      <c r="D237" s="36"/>
      <c r="E237" s="40">
        <f t="shared" si="7"/>
        <v>0</v>
      </c>
      <c r="H237" s="41"/>
      <c r="I237" s="41" t="str">
        <f>IF(J237="","",VLOOKUP(J237,ﾏｽﾀｰ!$A$3:$P$553,6))</f>
        <v/>
      </c>
      <c r="J237" s="41" t="str">
        <f t="shared" si="8"/>
        <v/>
      </c>
      <c r="K237" s="42" t="str">
        <f>IF(J237="","",VLOOKUP(J237,ﾏｽﾀｰ!$A$3:$P$553,7))</f>
        <v/>
      </c>
      <c r="L237" s="42" t="str">
        <f>IF(J237="","",VLOOKUP(J237,ﾏｽﾀｰ!$A$3:$P$553,11))</f>
        <v/>
      </c>
      <c r="M237" s="41" t="str">
        <f>IF(J237="","",VLOOKUP(J237,ﾏｽﾀｰ!$A$3:$P$553,13))</f>
        <v/>
      </c>
      <c r="N237" s="41" t="str">
        <f>IF(J237="","",VLOOKUP(J237,ﾏｽﾀｰ!$A$3:$P$553,16))</f>
        <v/>
      </c>
      <c r="O237" s="43" t="str">
        <f>IF(J237="","",IF(VLOOKUP(J237,ﾏｽﾀｰ!$A$3:$Q$553,17)="","",VLOOKUP(J237,ﾏｽﾀｰ!$A$3:$Q$553,17)))</f>
        <v/>
      </c>
    </row>
    <row r="238" spans="1:15" s="11" customFormat="1" ht="18" customHeight="1" x14ac:dyDescent="0.15">
      <c r="A238" s="35">
        <f>ﾏｽﾀｰ!A235</f>
        <v>0</v>
      </c>
      <c r="B238" s="36">
        <f>IF(ﾏｽﾀｰ!I235=1,"",ﾏｽﾀｰ!D235)</f>
        <v>0</v>
      </c>
      <c r="C238" s="36" t="str">
        <f>IF(B238=$H$6,COUNTIF($B$6:B238,$H$6),"")</f>
        <v/>
      </c>
      <c r="D238" s="36"/>
      <c r="E238" s="40">
        <f t="shared" si="7"/>
        <v>0</v>
      </c>
      <c r="H238" s="41"/>
      <c r="I238" s="41" t="str">
        <f>IF(J238="","",VLOOKUP(J238,ﾏｽﾀｰ!$A$3:$P$553,6))</f>
        <v/>
      </c>
      <c r="J238" s="41" t="str">
        <f t="shared" si="8"/>
        <v/>
      </c>
      <c r="K238" s="42" t="str">
        <f>IF(J238="","",VLOOKUP(J238,ﾏｽﾀｰ!$A$3:$P$553,7))</f>
        <v/>
      </c>
      <c r="L238" s="42" t="str">
        <f>IF(J238="","",VLOOKUP(J238,ﾏｽﾀｰ!$A$3:$P$553,11))</f>
        <v/>
      </c>
      <c r="M238" s="41" t="str">
        <f>IF(J238="","",VLOOKUP(J238,ﾏｽﾀｰ!$A$3:$P$553,13))</f>
        <v/>
      </c>
      <c r="N238" s="41" t="str">
        <f>IF(J238="","",VLOOKUP(J238,ﾏｽﾀｰ!$A$3:$P$553,16))</f>
        <v/>
      </c>
      <c r="O238" s="43" t="str">
        <f>IF(J238="","",IF(VLOOKUP(J238,ﾏｽﾀｰ!$A$3:$Q$553,17)="","",VLOOKUP(J238,ﾏｽﾀｰ!$A$3:$Q$553,17)))</f>
        <v/>
      </c>
    </row>
    <row r="239" spans="1:15" s="11" customFormat="1" ht="18" customHeight="1" x14ac:dyDescent="0.15">
      <c r="A239" s="35">
        <f>ﾏｽﾀｰ!A236</f>
        <v>0</v>
      </c>
      <c r="B239" s="36">
        <f>IF(ﾏｽﾀｰ!I236=1,"",ﾏｽﾀｰ!D236)</f>
        <v>0</v>
      </c>
      <c r="C239" s="36" t="str">
        <f>IF(B239=$H$6,COUNTIF($B$6:B239,$H$6),"")</f>
        <v/>
      </c>
      <c r="D239" s="36"/>
      <c r="E239" s="40">
        <f t="shared" si="7"/>
        <v>0</v>
      </c>
      <c r="H239" s="41"/>
      <c r="I239" s="41" t="str">
        <f>IF(J239="","",VLOOKUP(J239,ﾏｽﾀｰ!$A$3:$P$553,6))</f>
        <v/>
      </c>
      <c r="J239" s="41" t="str">
        <f t="shared" si="8"/>
        <v/>
      </c>
      <c r="K239" s="42" t="str">
        <f>IF(J239="","",VLOOKUP(J239,ﾏｽﾀｰ!$A$3:$P$553,7))</f>
        <v/>
      </c>
      <c r="L239" s="42" t="str">
        <f>IF(J239="","",VLOOKUP(J239,ﾏｽﾀｰ!$A$3:$P$553,11))</f>
        <v/>
      </c>
      <c r="M239" s="41" t="str">
        <f>IF(J239="","",VLOOKUP(J239,ﾏｽﾀｰ!$A$3:$P$553,13))</f>
        <v/>
      </c>
      <c r="N239" s="41" t="str">
        <f>IF(J239="","",VLOOKUP(J239,ﾏｽﾀｰ!$A$3:$P$553,16))</f>
        <v/>
      </c>
      <c r="O239" s="43" t="str">
        <f>IF(J239="","",IF(VLOOKUP(J239,ﾏｽﾀｰ!$A$3:$Q$553,17)="","",VLOOKUP(J239,ﾏｽﾀｰ!$A$3:$Q$553,17)))</f>
        <v/>
      </c>
    </row>
    <row r="240" spans="1:15" s="11" customFormat="1" ht="18" customHeight="1" x14ac:dyDescent="0.15">
      <c r="A240" s="35">
        <f>ﾏｽﾀｰ!A237</f>
        <v>0</v>
      </c>
      <c r="B240" s="36">
        <f>IF(ﾏｽﾀｰ!I237=1,"",ﾏｽﾀｰ!D237)</f>
        <v>0</v>
      </c>
      <c r="C240" s="36" t="str">
        <f>IF(B240=$H$6,COUNTIF($B$6:B240,$H$6),"")</f>
        <v/>
      </c>
      <c r="D240" s="36"/>
      <c r="E240" s="40">
        <f t="shared" si="7"/>
        <v>0</v>
      </c>
      <c r="H240" s="41"/>
      <c r="I240" s="41" t="str">
        <f>IF(J240="","",VLOOKUP(J240,ﾏｽﾀｰ!$A$3:$P$553,6))</f>
        <v/>
      </c>
      <c r="J240" s="41" t="str">
        <f t="shared" si="8"/>
        <v/>
      </c>
      <c r="K240" s="42" t="str">
        <f>IF(J240="","",VLOOKUP(J240,ﾏｽﾀｰ!$A$3:$P$553,7))</f>
        <v/>
      </c>
      <c r="L240" s="42" t="str">
        <f>IF(J240="","",VLOOKUP(J240,ﾏｽﾀｰ!$A$3:$P$553,11))</f>
        <v/>
      </c>
      <c r="M240" s="41" t="str">
        <f>IF(J240="","",VLOOKUP(J240,ﾏｽﾀｰ!$A$3:$P$553,13))</f>
        <v/>
      </c>
      <c r="N240" s="41" t="str">
        <f>IF(J240="","",VLOOKUP(J240,ﾏｽﾀｰ!$A$3:$P$553,16))</f>
        <v/>
      </c>
      <c r="O240" s="43" t="str">
        <f>IF(J240="","",IF(VLOOKUP(J240,ﾏｽﾀｰ!$A$3:$Q$553,17)="","",VLOOKUP(J240,ﾏｽﾀｰ!$A$3:$Q$553,17)))</f>
        <v/>
      </c>
    </row>
    <row r="241" spans="1:15" s="11" customFormat="1" ht="18" customHeight="1" x14ac:dyDescent="0.15">
      <c r="A241" s="35">
        <f>ﾏｽﾀｰ!A238</f>
        <v>0</v>
      </c>
      <c r="B241" s="36">
        <f>IF(ﾏｽﾀｰ!I238=1,"",ﾏｽﾀｰ!D238)</f>
        <v>0</v>
      </c>
      <c r="C241" s="36" t="str">
        <f>IF(B241=$H$6,COUNTIF($B$6:B241,$H$6),"")</f>
        <v/>
      </c>
      <c r="D241" s="36"/>
      <c r="E241" s="40">
        <f t="shared" si="7"/>
        <v>0</v>
      </c>
      <c r="H241" s="41"/>
      <c r="I241" s="41" t="str">
        <f>IF(J241="","",VLOOKUP(J241,ﾏｽﾀｰ!$A$3:$P$553,6))</f>
        <v/>
      </c>
      <c r="J241" s="41" t="str">
        <f t="shared" si="8"/>
        <v/>
      </c>
      <c r="K241" s="42" t="str">
        <f>IF(J241="","",VLOOKUP(J241,ﾏｽﾀｰ!$A$3:$P$553,7))</f>
        <v/>
      </c>
      <c r="L241" s="42" t="str">
        <f>IF(J241="","",VLOOKUP(J241,ﾏｽﾀｰ!$A$3:$P$553,11))</f>
        <v/>
      </c>
      <c r="M241" s="41" t="str">
        <f>IF(J241="","",VLOOKUP(J241,ﾏｽﾀｰ!$A$3:$P$553,13))</f>
        <v/>
      </c>
      <c r="N241" s="41" t="str">
        <f>IF(J241="","",VLOOKUP(J241,ﾏｽﾀｰ!$A$3:$P$553,16))</f>
        <v/>
      </c>
      <c r="O241" s="43" t="str">
        <f>IF(J241="","",IF(VLOOKUP(J241,ﾏｽﾀｰ!$A$3:$Q$553,17)="","",VLOOKUP(J241,ﾏｽﾀｰ!$A$3:$Q$553,17)))</f>
        <v/>
      </c>
    </row>
    <row r="242" spans="1:15" s="11" customFormat="1" ht="18" customHeight="1" x14ac:dyDescent="0.15">
      <c r="A242" s="35">
        <f>ﾏｽﾀｰ!A239</f>
        <v>0</v>
      </c>
      <c r="B242" s="36">
        <f>IF(ﾏｽﾀｰ!I239=1,"",ﾏｽﾀｰ!D239)</f>
        <v>0</v>
      </c>
      <c r="C242" s="36" t="str">
        <f>IF(B242=$H$6,COUNTIF($B$6:B242,$H$6),"")</f>
        <v/>
      </c>
      <c r="D242" s="36"/>
      <c r="E242" s="40">
        <f t="shared" si="7"/>
        <v>0</v>
      </c>
      <c r="H242" s="41"/>
      <c r="I242" s="41" t="str">
        <f>IF(J242="","",VLOOKUP(J242,ﾏｽﾀｰ!$A$3:$P$553,6))</f>
        <v/>
      </c>
      <c r="J242" s="41" t="str">
        <f t="shared" si="8"/>
        <v/>
      </c>
      <c r="K242" s="42" t="str">
        <f>IF(J242="","",VLOOKUP(J242,ﾏｽﾀｰ!$A$3:$P$553,7))</f>
        <v/>
      </c>
      <c r="L242" s="42" t="str">
        <f>IF(J242="","",VLOOKUP(J242,ﾏｽﾀｰ!$A$3:$P$553,11))</f>
        <v/>
      </c>
      <c r="M242" s="41" t="str">
        <f>IF(J242="","",VLOOKUP(J242,ﾏｽﾀｰ!$A$3:$P$553,13))</f>
        <v/>
      </c>
      <c r="N242" s="41" t="str">
        <f>IF(J242="","",VLOOKUP(J242,ﾏｽﾀｰ!$A$3:$P$553,16))</f>
        <v/>
      </c>
      <c r="O242" s="43" t="str">
        <f>IF(J242="","",IF(VLOOKUP(J242,ﾏｽﾀｰ!$A$3:$Q$553,17)="","",VLOOKUP(J242,ﾏｽﾀｰ!$A$3:$Q$553,17)))</f>
        <v/>
      </c>
    </row>
    <row r="243" spans="1:15" s="11" customFormat="1" ht="18" customHeight="1" x14ac:dyDescent="0.15">
      <c r="A243" s="35">
        <f>ﾏｽﾀｰ!A240</f>
        <v>0</v>
      </c>
      <c r="B243" s="36">
        <f>IF(ﾏｽﾀｰ!I240=1,"",ﾏｽﾀｰ!D240)</f>
        <v>0</v>
      </c>
      <c r="C243" s="36" t="str">
        <f>IF(B243=$H$6,COUNTIF($B$6:B243,$H$6),"")</f>
        <v/>
      </c>
      <c r="D243" s="36"/>
      <c r="E243" s="40">
        <f t="shared" si="7"/>
        <v>0</v>
      </c>
      <c r="H243" s="41"/>
      <c r="I243" s="41" t="str">
        <f>IF(J243="","",VLOOKUP(J243,ﾏｽﾀｰ!$A$3:$P$553,6))</f>
        <v/>
      </c>
      <c r="J243" s="41" t="str">
        <f t="shared" si="8"/>
        <v/>
      </c>
      <c r="K243" s="42" t="str">
        <f>IF(J243="","",VLOOKUP(J243,ﾏｽﾀｰ!$A$3:$P$553,7))</f>
        <v/>
      </c>
      <c r="L243" s="42" t="str">
        <f>IF(J243="","",VLOOKUP(J243,ﾏｽﾀｰ!$A$3:$P$553,11))</f>
        <v/>
      </c>
      <c r="M243" s="41" t="str">
        <f>IF(J243="","",VLOOKUP(J243,ﾏｽﾀｰ!$A$3:$P$553,13))</f>
        <v/>
      </c>
      <c r="N243" s="41" t="str">
        <f>IF(J243="","",VLOOKUP(J243,ﾏｽﾀｰ!$A$3:$P$553,16))</f>
        <v/>
      </c>
      <c r="O243" s="43" t="str">
        <f>IF(J243="","",IF(VLOOKUP(J243,ﾏｽﾀｰ!$A$3:$Q$553,17)="","",VLOOKUP(J243,ﾏｽﾀｰ!$A$3:$Q$553,17)))</f>
        <v/>
      </c>
    </row>
    <row r="244" spans="1:15" s="11" customFormat="1" ht="18" customHeight="1" x14ac:dyDescent="0.15">
      <c r="A244" s="35">
        <f>ﾏｽﾀｰ!A241</f>
        <v>0</v>
      </c>
      <c r="B244" s="36">
        <f>IF(ﾏｽﾀｰ!I241=1,"",ﾏｽﾀｰ!D241)</f>
        <v>0</v>
      </c>
      <c r="C244" s="36" t="str">
        <f>IF(B244=$H$6,COUNTIF($B$6:B244,$H$6),"")</f>
        <v/>
      </c>
      <c r="D244" s="36"/>
      <c r="E244" s="40">
        <f t="shared" si="7"/>
        <v>0</v>
      </c>
      <c r="H244" s="41"/>
      <c r="I244" s="41" t="str">
        <f>IF(J244="","",VLOOKUP(J244,ﾏｽﾀｰ!$A$3:$P$553,6))</f>
        <v/>
      </c>
      <c r="J244" s="41" t="str">
        <f t="shared" si="8"/>
        <v/>
      </c>
      <c r="K244" s="42" t="str">
        <f>IF(J244="","",VLOOKUP(J244,ﾏｽﾀｰ!$A$3:$P$553,7))</f>
        <v/>
      </c>
      <c r="L244" s="42" t="str">
        <f>IF(J244="","",VLOOKUP(J244,ﾏｽﾀｰ!$A$3:$P$553,11))</f>
        <v/>
      </c>
      <c r="M244" s="41" t="str">
        <f>IF(J244="","",VLOOKUP(J244,ﾏｽﾀｰ!$A$3:$P$553,13))</f>
        <v/>
      </c>
      <c r="N244" s="41" t="str">
        <f>IF(J244="","",VLOOKUP(J244,ﾏｽﾀｰ!$A$3:$P$553,16))</f>
        <v/>
      </c>
      <c r="O244" s="43" t="str">
        <f>IF(J244="","",IF(VLOOKUP(J244,ﾏｽﾀｰ!$A$3:$Q$553,17)="","",VLOOKUP(J244,ﾏｽﾀｰ!$A$3:$Q$553,17)))</f>
        <v/>
      </c>
    </row>
    <row r="245" spans="1:15" s="11" customFormat="1" ht="18" customHeight="1" x14ac:dyDescent="0.15">
      <c r="A245" s="35">
        <f>ﾏｽﾀｰ!A242</f>
        <v>0</v>
      </c>
      <c r="B245" s="36">
        <f>IF(ﾏｽﾀｰ!I242=1,"",ﾏｽﾀｰ!D242)</f>
        <v>0</v>
      </c>
      <c r="C245" s="36" t="str">
        <f>IF(B245=$H$6,COUNTIF($B$6:B245,$H$6),"")</f>
        <v/>
      </c>
      <c r="D245" s="36"/>
      <c r="E245" s="40">
        <f t="shared" si="7"/>
        <v>0</v>
      </c>
      <c r="H245" s="41"/>
      <c r="I245" s="41" t="str">
        <f>IF(J245="","",VLOOKUP(J245,ﾏｽﾀｰ!$A$3:$P$553,6))</f>
        <v/>
      </c>
      <c r="J245" s="41" t="str">
        <f t="shared" si="8"/>
        <v/>
      </c>
      <c r="K245" s="42" t="str">
        <f>IF(J245="","",VLOOKUP(J245,ﾏｽﾀｰ!$A$3:$P$553,7))</f>
        <v/>
      </c>
      <c r="L245" s="42" t="str">
        <f>IF(J245="","",VLOOKUP(J245,ﾏｽﾀｰ!$A$3:$P$553,11))</f>
        <v/>
      </c>
      <c r="M245" s="41" t="str">
        <f>IF(J245="","",VLOOKUP(J245,ﾏｽﾀｰ!$A$3:$P$553,13))</f>
        <v/>
      </c>
      <c r="N245" s="41" t="str">
        <f>IF(J245="","",VLOOKUP(J245,ﾏｽﾀｰ!$A$3:$P$553,16))</f>
        <v/>
      </c>
      <c r="O245" s="43" t="str">
        <f>IF(J245="","",IF(VLOOKUP(J245,ﾏｽﾀｰ!$A$3:$Q$553,17)="","",VLOOKUP(J245,ﾏｽﾀｰ!$A$3:$Q$553,17)))</f>
        <v/>
      </c>
    </row>
    <row r="246" spans="1:15" s="11" customFormat="1" ht="18" customHeight="1" x14ac:dyDescent="0.15">
      <c r="A246" s="35">
        <f>ﾏｽﾀｰ!A243</f>
        <v>0</v>
      </c>
      <c r="B246" s="36">
        <f>IF(ﾏｽﾀｰ!I243=1,"",ﾏｽﾀｰ!D243)</f>
        <v>0</v>
      </c>
      <c r="C246" s="36" t="str">
        <f>IF(B246=$H$6,COUNTIF($B$6:B246,$H$6),"")</f>
        <v/>
      </c>
      <c r="D246" s="36"/>
      <c r="E246" s="40">
        <f t="shared" si="7"/>
        <v>0</v>
      </c>
      <c r="H246" s="41"/>
      <c r="I246" s="41" t="str">
        <f>IF(J246="","",VLOOKUP(J246,ﾏｽﾀｰ!$A$3:$P$553,6))</f>
        <v/>
      </c>
      <c r="J246" s="41" t="str">
        <f t="shared" si="8"/>
        <v/>
      </c>
      <c r="K246" s="42" t="str">
        <f>IF(J246="","",VLOOKUP(J246,ﾏｽﾀｰ!$A$3:$P$553,7))</f>
        <v/>
      </c>
      <c r="L246" s="42" t="str">
        <f>IF(J246="","",VLOOKUP(J246,ﾏｽﾀｰ!$A$3:$P$553,11))</f>
        <v/>
      </c>
      <c r="M246" s="41" t="str">
        <f>IF(J246="","",VLOOKUP(J246,ﾏｽﾀｰ!$A$3:$P$553,13))</f>
        <v/>
      </c>
      <c r="N246" s="41" t="str">
        <f>IF(J246="","",VLOOKUP(J246,ﾏｽﾀｰ!$A$3:$P$553,16))</f>
        <v/>
      </c>
      <c r="O246" s="43" t="str">
        <f>IF(J246="","",IF(VLOOKUP(J246,ﾏｽﾀｰ!$A$3:$Q$553,17)="","",VLOOKUP(J246,ﾏｽﾀｰ!$A$3:$Q$553,17)))</f>
        <v/>
      </c>
    </row>
    <row r="247" spans="1:15" s="11" customFormat="1" ht="18" customHeight="1" x14ac:dyDescent="0.15">
      <c r="A247" s="35">
        <f>ﾏｽﾀｰ!A244</f>
        <v>0</v>
      </c>
      <c r="B247" s="36">
        <f>IF(ﾏｽﾀｰ!I244=1,"",ﾏｽﾀｰ!D244)</f>
        <v>0</v>
      </c>
      <c r="C247" s="36" t="str">
        <f>IF(B247=$H$6,COUNTIF($B$6:B247,$H$6),"")</f>
        <v/>
      </c>
      <c r="D247" s="36"/>
      <c r="E247" s="40">
        <f t="shared" si="7"/>
        <v>0</v>
      </c>
      <c r="H247" s="41"/>
      <c r="I247" s="41" t="str">
        <f>IF(J247="","",VLOOKUP(J247,ﾏｽﾀｰ!$A$3:$P$553,6))</f>
        <v/>
      </c>
      <c r="J247" s="41" t="str">
        <f t="shared" si="8"/>
        <v/>
      </c>
      <c r="K247" s="42" t="str">
        <f>IF(J247="","",VLOOKUP(J247,ﾏｽﾀｰ!$A$3:$P$553,7))</f>
        <v/>
      </c>
      <c r="L247" s="42" t="str">
        <f>IF(J247="","",VLOOKUP(J247,ﾏｽﾀｰ!$A$3:$P$553,11))</f>
        <v/>
      </c>
      <c r="M247" s="41" t="str">
        <f>IF(J247="","",VLOOKUP(J247,ﾏｽﾀｰ!$A$3:$P$553,13))</f>
        <v/>
      </c>
      <c r="N247" s="41" t="str">
        <f>IF(J247="","",VLOOKUP(J247,ﾏｽﾀｰ!$A$3:$P$553,16))</f>
        <v/>
      </c>
      <c r="O247" s="43" t="str">
        <f>IF(J247="","",IF(VLOOKUP(J247,ﾏｽﾀｰ!$A$3:$Q$553,17)="","",VLOOKUP(J247,ﾏｽﾀｰ!$A$3:$Q$553,17)))</f>
        <v/>
      </c>
    </row>
    <row r="248" spans="1:15" s="11" customFormat="1" ht="18" customHeight="1" x14ac:dyDescent="0.15">
      <c r="A248" s="35">
        <f>ﾏｽﾀｰ!A245</f>
        <v>0</v>
      </c>
      <c r="B248" s="36">
        <f>IF(ﾏｽﾀｰ!I245=1,"",ﾏｽﾀｰ!D245)</f>
        <v>0</v>
      </c>
      <c r="C248" s="36" t="str">
        <f>IF(B248=$H$6,COUNTIF($B$6:B248,$H$6),"")</f>
        <v/>
      </c>
      <c r="D248" s="36"/>
      <c r="E248" s="40">
        <f t="shared" si="7"/>
        <v>0</v>
      </c>
      <c r="H248" s="41"/>
      <c r="I248" s="41" t="str">
        <f>IF(J248="","",VLOOKUP(J248,ﾏｽﾀｰ!$A$3:$P$553,6))</f>
        <v/>
      </c>
      <c r="J248" s="41" t="str">
        <f t="shared" si="8"/>
        <v/>
      </c>
      <c r="K248" s="42" t="str">
        <f>IF(J248="","",VLOOKUP(J248,ﾏｽﾀｰ!$A$3:$P$553,7))</f>
        <v/>
      </c>
      <c r="L248" s="42" t="str">
        <f>IF(J248="","",VLOOKUP(J248,ﾏｽﾀｰ!$A$3:$P$553,11))</f>
        <v/>
      </c>
      <c r="M248" s="41" t="str">
        <f>IF(J248="","",VLOOKUP(J248,ﾏｽﾀｰ!$A$3:$P$553,13))</f>
        <v/>
      </c>
      <c r="N248" s="41" t="str">
        <f>IF(J248="","",VLOOKUP(J248,ﾏｽﾀｰ!$A$3:$P$553,16))</f>
        <v/>
      </c>
      <c r="O248" s="43" t="str">
        <f>IF(J248="","",IF(VLOOKUP(J248,ﾏｽﾀｰ!$A$3:$Q$553,17)="","",VLOOKUP(J248,ﾏｽﾀｰ!$A$3:$Q$553,17)))</f>
        <v/>
      </c>
    </row>
    <row r="249" spans="1:15" s="11" customFormat="1" ht="18" customHeight="1" x14ac:dyDescent="0.15">
      <c r="A249" s="35">
        <f>ﾏｽﾀｰ!A246</f>
        <v>0</v>
      </c>
      <c r="B249" s="36">
        <f>IF(ﾏｽﾀｰ!I246=1,"",ﾏｽﾀｰ!D246)</f>
        <v>0</v>
      </c>
      <c r="C249" s="36" t="str">
        <f>IF(B249=$H$6,COUNTIF($B$6:B249,$H$6),"")</f>
        <v/>
      </c>
      <c r="D249" s="36"/>
      <c r="E249" s="40">
        <f t="shared" si="7"/>
        <v>0</v>
      </c>
      <c r="H249" s="41"/>
      <c r="I249" s="41" t="str">
        <f>IF(J249="","",VLOOKUP(J249,ﾏｽﾀｰ!$A$3:$P$553,6))</f>
        <v/>
      </c>
      <c r="J249" s="41" t="str">
        <f t="shared" si="8"/>
        <v/>
      </c>
      <c r="K249" s="42" t="str">
        <f>IF(J249="","",VLOOKUP(J249,ﾏｽﾀｰ!$A$3:$P$553,7))</f>
        <v/>
      </c>
      <c r="L249" s="42" t="str">
        <f>IF(J249="","",VLOOKUP(J249,ﾏｽﾀｰ!$A$3:$P$553,11))</f>
        <v/>
      </c>
      <c r="M249" s="41" t="str">
        <f>IF(J249="","",VLOOKUP(J249,ﾏｽﾀｰ!$A$3:$P$553,13))</f>
        <v/>
      </c>
      <c r="N249" s="41" t="str">
        <f>IF(J249="","",VLOOKUP(J249,ﾏｽﾀｰ!$A$3:$P$553,16))</f>
        <v/>
      </c>
      <c r="O249" s="43" t="str">
        <f>IF(J249="","",IF(VLOOKUP(J249,ﾏｽﾀｰ!$A$3:$Q$553,17)="","",VLOOKUP(J249,ﾏｽﾀｰ!$A$3:$Q$553,17)))</f>
        <v/>
      </c>
    </row>
    <row r="250" spans="1:15" s="11" customFormat="1" ht="18" customHeight="1" x14ac:dyDescent="0.15">
      <c r="A250" s="35">
        <f>ﾏｽﾀｰ!A247</f>
        <v>0</v>
      </c>
      <c r="B250" s="36">
        <f>IF(ﾏｽﾀｰ!I247=1,"",ﾏｽﾀｰ!D247)</f>
        <v>0</v>
      </c>
      <c r="C250" s="36" t="str">
        <f>IF(B250=$H$6,COUNTIF($B$6:B250,$H$6),"")</f>
        <v/>
      </c>
      <c r="D250" s="36"/>
      <c r="E250" s="40">
        <f t="shared" si="7"/>
        <v>0</v>
      </c>
      <c r="H250" s="41"/>
      <c r="I250" s="41" t="str">
        <f>IF(J250="","",VLOOKUP(J250,ﾏｽﾀｰ!$A$3:$P$553,6))</f>
        <v/>
      </c>
      <c r="J250" s="41" t="str">
        <f t="shared" si="8"/>
        <v/>
      </c>
      <c r="K250" s="42" t="str">
        <f>IF(J250="","",VLOOKUP(J250,ﾏｽﾀｰ!$A$3:$P$553,7))</f>
        <v/>
      </c>
      <c r="L250" s="42" t="str">
        <f>IF(J250="","",VLOOKUP(J250,ﾏｽﾀｰ!$A$3:$P$553,11))</f>
        <v/>
      </c>
      <c r="M250" s="41" t="str">
        <f>IF(J250="","",VLOOKUP(J250,ﾏｽﾀｰ!$A$3:$P$553,13))</f>
        <v/>
      </c>
      <c r="N250" s="41" t="str">
        <f>IF(J250="","",VLOOKUP(J250,ﾏｽﾀｰ!$A$3:$P$553,16))</f>
        <v/>
      </c>
      <c r="O250" s="43" t="str">
        <f>IF(J250="","",IF(VLOOKUP(J250,ﾏｽﾀｰ!$A$3:$Q$553,17)="","",VLOOKUP(J250,ﾏｽﾀｰ!$A$3:$Q$553,17)))</f>
        <v/>
      </c>
    </row>
    <row r="251" spans="1:15" s="11" customFormat="1" ht="18" customHeight="1" x14ac:dyDescent="0.15">
      <c r="A251" s="35">
        <f>ﾏｽﾀｰ!A248</f>
        <v>0</v>
      </c>
      <c r="B251" s="36">
        <f>IF(ﾏｽﾀｰ!I248=1,"",ﾏｽﾀｰ!D248)</f>
        <v>0</v>
      </c>
      <c r="C251" s="36" t="str">
        <f>IF(B251=$H$6,COUNTIF($B$6:B251,$H$6),"")</f>
        <v/>
      </c>
      <c r="D251" s="36"/>
      <c r="E251" s="40">
        <f t="shared" si="7"/>
        <v>0</v>
      </c>
      <c r="H251" s="41"/>
      <c r="I251" s="41" t="str">
        <f>IF(J251="","",VLOOKUP(J251,ﾏｽﾀｰ!$A$3:$P$553,6))</f>
        <v/>
      </c>
      <c r="J251" s="41" t="str">
        <f t="shared" si="8"/>
        <v/>
      </c>
      <c r="K251" s="42" t="str">
        <f>IF(J251="","",VLOOKUP(J251,ﾏｽﾀｰ!$A$3:$P$553,7))</f>
        <v/>
      </c>
      <c r="L251" s="42" t="str">
        <f>IF(J251="","",VLOOKUP(J251,ﾏｽﾀｰ!$A$3:$P$553,11))</f>
        <v/>
      </c>
      <c r="M251" s="41" t="str">
        <f>IF(J251="","",VLOOKUP(J251,ﾏｽﾀｰ!$A$3:$P$553,13))</f>
        <v/>
      </c>
      <c r="N251" s="41" t="str">
        <f>IF(J251="","",VLOOKUP(J251,ﾏｽﾀｰ!$A$3:$P$553,16))</f>
        <v/>
      </c>
      <c r="O251" s="43" t="str">
        <f>IF(J251="","",IF(VLOOKUP(J251,ﾏｽﾀｰ!$A$3:$Q$553,17)="","",VLOOKUP(J251,ﾏｽﾀｰ!$A$3:$Q$553,17)))</f>
        <v/>
      </c>
    </row>
    <row r="252" spans="1:15" s="11" customFormat="1" ht="18" customHeight="1" x14ac:dyDescent="0.15">
      <c r="A252" s="35">
        <f>ﾏｽﾀｰ!A249</f>
        <v>0</v>
      </c>
      <c r="B252" s="36">
        <f>IF(ﾏｽﾀｰ!I249=1,"",ﾏｽﾀｰ!D249)</f>
        <v>0</v>
      </c>
      <c r="C252" s="36" t="str">
        <f>IF(B252=$H$6,COUNTIF($B$6:B252,$H$6),"")</f>
        <v/>
      </c>
      <c r="D252" s="36"/>
      <c r="E252" s="40">
        <f t="shared" si="7"/>
        <v>0</v>
      </c>
      <c r="H252" s="41"/>
      <c r="I252" s="41" t="str">
        <f>IF(J252="","",VLOOKUP(J252,ﾏｽﾀｰ!$A$3:$P$553,6))</f>
        <v/>
      </c>
      <c r="J252" s="41" t="str">
        <f t="shared" si="8"/>
        <v/>
      </c>
      <c r="K252" s="42" t="str">
        <f>IF(J252="","",VLOOKUP(J252,ﾏｽﾀｰ!$A$3:$P$553,7))</f>
        <v/>
      </c>
      <c r="L252" s="42" t="str">
        <f>IF(J252="","",VLOOKUP(J252,ﾏｽﾀｰ!$A$3:$P$553,11))</f>
        <v/>
      </c>
      <c r="M252" s="41" t="str">
        <f>IF(J252="","",VLOOKUP(J252,ﾏｽﾀｰ!$A$3:$P$553,13))</f>
        <v/>
      </c>
      <c r="N252" s="41" t="str">
        <f>IF(J252="","",VLOOKUP(J252,ﾏｽﾀｰ!$A$3:$P$553,16))</f>
        <v/>
      </c>
      <c r="O252" s="43" t="str">
        <f>IF(J252="","",IF(VLOOKUP(J252,ﾏｽﾀｰ!$A$3:$Q$553,17)="","",VLOOKUP(J252,ﾏｽﾀｰ!$A$3:$Q$553,17)))</f>
        <v/>
      </c>
    </row>
    <row r="253" spans="1:15" s="11" customFormat="1" ht="18" customHeight="1" x14ac:dyDescent="0.15">
      <c r="A253" s="35">
        <f>ﾏｽﾀｰ!A250</f>
        <v>0</v>
      </c>
      <c r="B253" s="36">
        <f>IF(ﾏｽﾀｰ!I250=1,"",ﾏｽﾀｰ!D250)</f>
        <v>0</v>
      </c>
      <c r="C253" s="36" t="str">
        <f>IF(B253=$H$6,COUNTIF($B$6:B253,$H$6),"")</f>
        <v/>
      </c>
      <c r="D253" s="36"/>
      <c r="E253" s="40">
        <f t="shared" si="7"/>
        <v>0</v>
      </c>
      <c r="H253" s="41"/>
      <c r="I253" s="41" t="str">
        <f>IF(J253="","",VLOOKUP(J253,ﾏｽﾀｰ!$A$3:$P$553,6))</f>
        <v/>
      </c>
      <c r="J253" s="41" t="str">
        <f t="shared" si="8"/>
        <v/>
      </c>
      <c r="K253" s="42" t="str">
        <f>IF(J253="","",VLOOKUP(J253,ﾏｽﾀｰ!$A$3:$P$553,7))</f>
        <v/>
      </c>
      <c r="L253" s="42" t="str">
        <f>IF(J253="","",VLOOKUP(J253,ﾏｽﾀｰ!$A$3:$P$553,11))</f>
        <v/>
      </c>
      <c r="M253" s="41" t="str">
        <f>IF(J253="","",VLOOKUP(J253,ﾏｽﾀｰ!$A$3:$P$553,13))</f>
        <v/>
      </c>
      <c r="N253" s="41" t="str">
        <f>IF(J253="","",VLOOKUP(J253,ﾏｽﾀｰ!$A$3:$P$553,16))</f>
        <v/>
      </c>
      <c r="O253" s="43" t="str">
        <f>IF(J253="","",IF(VLOOKUP(J253,ﾏｽﾀｰ!$A$3:$Q$553,17)="","",VLOOKUP(J253,ﾏｽﾀｰ!$A$3:$Q$553,17)))</f>
        <v/>
      </c>
    </row>
    <row r="254" spans="1:15" s="11" customFormat="1" ht="18" customHeight="1" x14ac:dyDescent="0.15">
      <c r="A254" s="35">
        <f>ﾏｽﾀｰ!A251</f>
        <v>0</v>
      </c>
      <c r="B254" s="36">
        <f>IF(ﾏｽﾀｰ!I251=1,"",ﾏｽﾀｰ!D251)</f>
        <v>0</v>
      </c>
      <c r="C254" s="36" t="str">
        <f>IF(B254=$H$6,COUNTIF($B$6:B254,$H$6),"")</f>
        <v/>
      </c>
      <c r="D254" s="36"/>
      <c r="E254" s="40">
        <f t="shared" si="7"/>
        <v>0</v>
      </c>
      <c r="H254" s="41"/>
      <c r="I254" s="41" t="str">
        <f>IF(J254="","",VLOOKUP(J254,ﾏｽﾀｰ!$A$3:$P$553,6))</f>
        <v/>
      </c>
      <c r="J254" s="41" t="str">
        <f t="shared" si="8"/>
        <v/>
      </c>
      <c r="K254" s="42" t="str">
        <f>IF(J254="","",VLOOKUP(J254,ﾏｽﾀｰ!$A$3:$P$553,7))</f>
        <v/>
      </c>
      <c r="L254" s="42" t="str">
        <f>IF(J254="","",VLOOKUP(J254,ﾏｽﾀｰ!$A$3:$P$553,11))</f>
        <v/>
      </c>
      <c r="M254" s="41" t="str">
        <f>IF(J254="","",VLOOKUP(J254,ﾏｽﾀｰ!$A$3:$P$553,13))</f>
        <v/>
      </c>
      <c r="N254" s="41" t="str">
        <f>IF(J254="","",VLOOKUP(J254,ﾏｽﾀｰ!$A$3:$P$553,16))</f>
        <v/>
      </c>
      <c r="O254" s="43" t="str">
        <f>IF(J254="","",IF(VLOOKUP(J254,ﾏｽﾀｰ!$A$3:$Q$553,17)="","",VLOOKUP(J254,ﾏｽﾀｰ!$A$3:$Q$553,17)))</f>
        <v/>
      </c>
    </row>
    <row r="255" spans="1:15" s="11" customFormat="1" ht="18" customHeight="1" x14ac:dyDescent="0.15">
      <c r="A255" s="35">
        <f>ﾏｽﾀｰ!A252</f>
        <v>0</v>
      </c>
      <c r="B255" s="36">
        <f>IF(ﾏｽﾀｰ!I252=1,"",ﾏｽﾀｰ!D252)</f>
        <v>0</v>
      </c>
      <c r="C255" s="36" t="str">
        <f>IF(B255=$H$6,COUNTIF($B$6:B255,$H$6),"")</f>
        <v/>
      </c>
      <c r="D255" s="36"/>
      <c r="E255" s="40">
        <f t="shared" si="7"/>
        <v>0</v>
      </c>
      <c r="H255" s="41"/>
      <c r="I255" s="41" t="str">
        <f>IF(J255="","",VLOOKUP(J255,ﾏｽﾀｰ!$A$3:$P$553,6))</f>
        <v/>
      </c>
      <c r="J255" s="41" t="str">
        <f t="shared" si="8"/>
        <v/>
      </c>
      <c r="K255" s="42" t="str">
        <f>IF(J255="","",VLOOKUP(J255,ﾏｽﾀｰ!$A$3:$P$553,7))</f>
        <v/>
      </c>
      <c r="L255" s="42" t="str">
        <f>IF(J255="","",VLOOKUP(J255,ﾏｽﾀｰ!$A$3:$P$553,11))</f>
        <v/>
      </c>
      <c r="M255" s="41" t="str">
        <f>IF(J255="","",VLOOKUP(J255,ﾏｽﾀｰ!$A$3:$P$553,13))</f>
        <v/>
      </c>
      <c r="N255" s="41" t="str">
        <f>IF(J255="","",VLOOKUP(J255,ﾏｽﾀｰ!$A$3:$P$553,16))</f>
        <v/>
      </c>
      <c r="O255" s="43" t="str">
        <f>IF(J255="","",IF(VLOOKUP(J255,ﾏｽﾀｰ!$A$3:$Q$553,17)="","",VLOOKUP(J255,ﾏｽﾀｰ!$A$3:$Q$553,17)))</f>
        <v/>
      </c>
    </row>
    <row r="256" spans="1:15" s="11" customFormat="1" ht="18" customHeight="1" x14ac:dyDescent="0.15">
      <c r="A256" s="35">
        <f>ﾏｽﾀｰ!A253</f>
        <v>0</v>
      </c>
      <c r="B256" s="36">
        <f>IF(ﾏｽﾀｰ!I253=1,"",ﾏｽﾀｰ!D253)</f>
        <v>0</v>
      </c>
      <c r="C256" s="36" t="str">
        <f>IF(B256=$H$6,COUNTIF($B$6:B256,$H$6),"")</f>
        <v/>
      </c>
      <c r="D256" s="36"/>
      <c r="E256" s="40">
        <f t="shared" si="7"/>
        <v>0</v>
      </c>
      <c r="H256" s="41"/>
      <c r="I256" s="41" t="str">
        <f>IF(J256="","",VLOOKUP(J256,ﾏｽﾀｰ!$A$3:$P$553,6))</f>
        <v/>
      </c>
      <c r="J256" s="41" t="str">
        <f t="shared" si="8"/>
        <v/>
      </c>
      <c r="K256" s="42" t="str">
        <f>IF(J256="","",VLOOKUP(J256,ﾏｽﾀｰ!$A$3:$P$553,7))</f>
        <v/>
      </c>
      <c r="L256" s="42" t="str">
        <f>IF(J256="","",VLOOKUP(J256,ﾏｽﾀｰ!$A$3:$P$553,11))</f>
        <v/>
      </c>
      <c r="M256" s="41" t="str">
        <f>IF(J256="","",VLOOKUP(J256,ﾏｽﾀｰ!$A$3:$P$553,13))</f>
        <v/>
      </c>
      <c r="N256" s="41" t="str">
        <f>IF(J256="","",VLOOKUP(J256,ﾏｽﾀｰ!$A$3:$P$553,16))</f>
        <v/>
      </c>
      <c r="O256" s="43" t="str">
        <f>IF(J256="","",IF(VLOOKUP(J256,ﾏｽﾀｰ!$A$3:$Q$553,17)="","",VLOOKUP(J256,ﾏｽﾀｰ!$A$3:$Q$553,17)))</f>
        <v/>
      </c>
    </row>
    <row r="257" spans="1:15" s="11" customFormat="1" ht="18" customHeight="1" x14ac:dyDescent="0.15">
      <c r="A257" s="35">
        <f>ﾏｽﾀｰ!A254</f>
        <v>0</v>
      </c>
      <c r="B257" s="36">
        <f>IF(ﾏｽﾀｰ!I254=1,"",ﾏｽﾀｰ!D254)</f>
        <v>0</v>
      </c>
      <c r="C257" s="36" t="str">
        <f>IF(B257=$H$6,COUNTIF($B$6:B257,$H$6),"")</f>
        <v/>
      </c>
      <c r="D257" s="36"/>
      <c r="E257" s="40">
        <f t="shared" si="7"/>
        <v>0</v>
      </c>
      <c r="H257" s="41"/>
      <c r="I257" s="41" t="str">
        <f>IF(J257="","",VLOOKUP(J257,ﾏｽﾀｰ!$A$3:$P$553,6))</f>
        <v/>
      </c>
      <c r="J257" s="41" t="str">
        <f t="shared" si="8"/>
        <v/>
      </c>
      <c r="K257" s="42" t="str">
        <f>IF(J257="","",VLOOKUP(J257,ﾏｽﾀｰ!$A$3:$P$553,7))</f>
        <v/>
      </c>
      <c r="L257" s="42" t="str">
        <f>IF(J257="","",VLOOKUP(J257,ﾏｽﾀｰ!$A$3:$P$553,11))</f>
        <v/>
      </c>
      <c r="M257" s="41" t="str">
        <f>IF(J257="","",VLOOKUP(J257,ﾏｽﾀｰ!$A$3:$P$553,13))</f>
        <v/>
      </c>
      <c r="N257" s="41" t="str">
        <f>IF(J257="","",VLOOKUP(J257,ﾏｽﾀｰ!$A$3:$P$553,16))</f>
        <v/>
      </c>
      <c r="O257" s="43" t="str">
        <f>IF(J257="","",IF(VLOOKUP(J257,ﾏｽﾀｰ!$A$3:$Q$553,17)="","",VLOOKUP(J257,ﾏｽﾀｰ!$A$3:$Q$553,17)))</f>
        <v/>
      </c>
    </row>
    <row r="258" spans="1:15" s="11" customFormat="1" ht="18" customHeight="1" x14ac:dyDescent="0.15">
      <c r="A258" s="35">
        <f>ﾏｽﾀｰ!A255</f>
        <v>0</v>
      </c>
      <c r="B258" s="36">
        <f>IF(ﾏｽﾀｰ!I255=1,"",ﾏｽﾀｰ!D255)</f>
        <v>0</v>
      </c>
      <c r="C258" s="36" t="str">
        <f>IF(B258=$H$6,COUNTIF($B$6:B258,$H$6),"")</f>
        <v/>
      </c>
      <c r="D258" s="36"/>
      <c r="E258" s="40">
        <f t="shared" si="7"/>
        <v>0</v>
      </c>
      <c r="H258" s="41"/>
      <c r="I258" s="41" t="str">
        <f>IF(J258="","",VLOOKUP(J258,ﾏｽﾀｰ!$A$3:$P$553,6))</f>
        <v/>
      </c>
      <c r="J258" s="41" t="str">
        <f t="shared" si="8"/>
        <v/>
      </c>
      <c r="K258" s="42" t="str">
        <f>IF(J258="","",VLOOKUP(J258,ﾏｽﾀｰ!$A$3:$P$553,7))</f>
        <v/>
      </c>
      <c r="L258" s="42" t="str">
        <f>IF(J258="","",VLOOKUP(J258,ﾏｽﾀｰ!$A$3:$P$553,11))</f>
        <v/>
      </c>
      <c r="M258" s="41" t="str">
        <f>IF(J258="","",VLOOKUP(J258,ﾏｽﾀｰ!$A$3:$P$553,13))</f>
        <v/>
      </c>
      <c r="N258" s="41" t="str">
        <f>IF(J258="","",VLOOKUP(J258,ﾏｽﾀｰ!$A$3:$P$553,16))</f>
        <v/>
      </c>
      <c r="O258" s="43" t="str">
        <f>IF(J258="","",IF(VLOOKUP(J258,ﾏｽﾀｰ!$A$3:$Q$553,17)="","",VLOOKUP(J258,ﾏｽﾀｰ!$A$3:$Q$553,17)))</f>
        <v/>
      </c>
    </row>
    <row r="259" spans="1:15" s="11" customFormat="1" ht="18" customHeight="1" x14ac:dyDescent="0.15">
      <c r="A259" s="35">
        <f>ﾏｽﾀｰ!A256</f>
        <v>0</v>
      </c>
      <c r="B259" s="36">
        <f>IF(ﾏｽﾀｰ!I256=1,"",ﾏｽﾀｰ!D256)</f>
        <v>0</v>
      </c>
      <c r="C259" s="36" t="str">
        <f>IF(B259=$H$6,COUNTIF($B$6:B259,$H$6),"")</f>
        <v/>
      </c>
      <c r="D259" s="36"/>
      <c r="E259" s="40">
        <f t="shared" si="7"/>
        <v>0</v>
      </c>
      <c r="H259" s="41"/>
      <c r="I259" s="41" t="str">
        <f>IF(J259="","",VLOOKUP(J259,ﾏｽﾀｰ!$A$3:$P$553,6))</f>
        <v/>
      </c>
      <c r="J259" s="41" t="str">
        <f t="shared" si="8"/>
        <v/>
      </c>
      <c r="K259" s="42" t="str">
        <f>IF(J259="","",VLOOKUP(J259,ﾏｽﾀｰ!$A$3:$P$553,7))</f>
        <v/>
      </c>
      <c r="L259" s="42" t="str">
        <f>IF(J259="","",VLOOKUP(J259,ﾏｽﾀｰ!$A$3:$P$553,11))</f>
        <v/>
      </c>
      <c r="M259" s="41" t="str">
        <f>IF(J259="","",VLOOKUP(J259,ﾏｽﾀｰ!$A$3:$P$553,13))</f>
        <v/>
      </c>
      <c r="N259" s="41" t="str">
        <f>IF(J259="","",VLOOKUP(J259,ﾏｽﾀｰ!$A$3:$P$553,16))</f>
        <v/>
      </c>
      <c r="O259" s="43" t="str">
        <f>IF(J259="","",IF(VLOOKUP(J259,ﾏｽﾀｰ!$A$3:$Q$553,17)="","",VLOOKUP(J259,ﾏｽﾀｰ!$A$3:$Q$553,17)))</f>
        <v/>
      </c>
    </row>
    <row r="260" spans="1:15" s="11" customFormat="1" ht="18" customHeight="1" x14ac:dyDescent="0.15">
      <c r="A260" s="35">
        <f>ﾏｽﾀｰ!A257</f>
        <v>0</v>
      </c>
      <c r="B260" s="36">
        <f>IF(ﾏｽﾀｰ!I257=1,"",ﾏｽﾀｰ!D257)</f>
        <v>0</v>
      </c>
      <c r="C260" s="36" t="str">
        <f>IF(B260=$H$6,COUNTIF($B$6:B260,$H$6),"")</f>
        <v/>
      </c>
      <c r="D260" s="36"/>
      <c r="E260" s="40">
        <f t="shared" si="7"/>
        <v>0</v>
      </c>
      <c r="H260" s="41"/>
      <c r="I260" s="41" t="str">
        <f>IF(J260="","",VLOOKUP(J260,ﾏｽﾀｰ!$A$3:$P$553,6))</f>
        <v/>
      </c>
      <c r="J260" s="41" t="str">
        <f t="shared" si="8"/>
        <v/>
      </c>
      <c r="K260" s="42" t="str">
        <f>IF(J260="","",VLOOKUP(J260,ﾏｽﾀｰ!$A$3:$P$553,7))</f>
        <v/>
      </c>
      <c r="L260" s="42" t="str">
        <f>IF(J260="","",VLOOKUP(J260,ﾏｽﾀｰ!$A$3:$P$553,11))</f>
        <v/>
      </c>
      <c r="M260" s="41" t="str">
        <f>IF(J260="","",VLOOKUP(J260,ﾏｽﾀｰ!$A$3:$P$553,13))</f>
        <v/>
      </c>
      <c r="N260" s="41" t="str">
        <f>IF(J260="","",VLOOKUP(J260,ﾏｽﾀｰ!$A$3:$P$553,16))</f>
        <v/>
      </c>
      <c r="O260" s="43" t="str">
        <f>IF(J260="","",IF(VLOOKUP(J260,ﾏｽﾀｰ!$A$3:$Q$553,17)="","",VLOOKUP(J260,ﾏｽﾀｰ!$A$3:$Q$553,17)))</f>
        <v/>
      </c>
    </row>
    <row r="261" spans="1:15" s="11" customFormat="1" ht="18" customHeight="1" x14ac:dyDescent="0.15">
      <c r="A261" s="35">
        <f>ﾏｽﾀｰ!A258</f>
        <v>0</v>
      </c>
      <c r="B261" s="36">
        <f>IF(ﾏｽﾀｰ!I258=1,"",ﾏｽﾀｰ!D258)</f>
        <v>0</v>
      </c>
      <c r="C261" s="36" t="str">
        <f>IF(B261=$H$6,COUNTIF($B$6:B261,$H$6),"")</f>
        <v/>
      </c>
      <c r="D261" s="36"/>
      <c r="E261" s="40">
        <f t="shared" si="7"/>
        <v>0</v>
      </c>
      <c r="H261" s="41"/>
      <c r="I261" s="41" t="str">
        <f>IF(J261="","",VLOOKUP(J261,ﾏｽﾀｰ!$A$3:$P$553,6))</f>
        <v/>
      </c>
      <c r="J261" s="41" t="str">
        <f t="shared" si="8"/>
        <v/>
      </c>
      <c r="K261" s="42" t="str">
        <f>IF(J261="","",VLOOKUP(J261,ﾏｽﾀｰ!$A$3:$P$553,7))</f>
        <v/>
      </c>
      <c r="L261" s="42" t="str">
        <f>IF(J261="","",VLOOKUP(J261,ﾏｽﾀｰ!$A$3:$P$553,11))</f>
        <v/>
      </c>
      <c r="M261" s="41" t="str">
        <f>IF(J261="","",VLOOKUP(J261,ﾏｽﾀｰ!$A$3:$P$553,13))</f>
        <v/>
      </c>
      <c r="N261" s="41" t="str">
        <f>IF(J261="","",VLOOKUP(J261,ﾏｽﾀｰ!$A$3:$P$553,16))</f>
        <v/>
      </c>
      <c r="O261" s="43" t="str">
        <f>IF(J261="","",IF(VLOOKUP(J261,ﾏｽﾀｰ!$A$3:$Q$553,17)="","",VLOOKUP(J261,ﾏｽﾀｰ!$A$3:$Q$553,17)))</f>
        <v/>
      </c>
    </row>
    <row r="262" spans="1:15" s="11" customFormat="1" ht="18" customHeight="1" x14ac:dyDescent="0.15">
      <c r="A262" s="35">
        <f>ﾏｽﾀｰ!A259</f>
        <v>0</v>
      </c>
      <c r="B262" s="36">
        <f>IF(ﾏｽﾀｰ!I259=1,"",ﾏｽﾀｰ!D259)</f>
        <v>0</v>
      </c>
      <c r="C262" s="36" t="str">
        <f>IF(B262=$H$6,COUNTIF($B$6:B262,$H$6),"")</f>
        <v/>
      </c>
      <c r="D262" s="36"/>
      <c r="E262" s="40">
        <f t="shared" si="7"/>
        <v>0</v>
      </c>
      <c r="H262" s="41"/>
      <c r="I262" s="41" t="str">
        <f>IF(J262="","",VLOOKUP(J262,ﾏｽﾀｰ!$A$3:$P$553,6))</f>
        <v/>
      </c>
      <c r="J262" s="41" t="str">
        <f t="shared" si="8"/>
        <v/>
      </c>
      <c r="K262" s="42" t="str">
        <f>IF(J262="","",VLOOKUP(J262,ﾏｽﾀｰ!$A$3:$P$553,7))</f>
        <v/>
      </c>
      <c r="L262" s="42" t="str">
        <f>IF(J262="","",VLOOKUP(J262,ﾏｽﾀｰ!$A$3:$P$553,11))</f>
        <v/>
      </c>
      <c r="M262" s="41" t="str">
        <f>IF(J262="","",VLOOKUP(J262,ﾏｽﾀｰ!$A$3:$P$553,13))</f>
        <v/>
      </c>
      <c r="N262" s="41" t="str">
        <f>IF(J262="","",VLOOKUP(J262,ﾏｽﾀｰ!$A$3:$P$553,16))</f>
        <v/>
      </c>
      <c r="O262" s="43" t="str">
        <f>IF(J262="","",IF(VLOOKUP(J262,ﾏｽﾀｰ!$A$3:$Q$553,17)="","",VLOOKUP(J262,ﾏｽﾀｰ!$A$3:$Q$553,17)))</f>
        <v/>
      </c>
    </row>
    <row r="263" spans="1:15" s="11" customFormat="1" ht="18" customHeight="1" x14ac:dyDescent="0.15">
      <c r="A263" s="35">
        <f>ﾏｽﾀｰ!A260</f>
        <v>0</v>
      </c>
      <c r="B263" s="36">
        <f>IF(ﾏｽﾀｰ!I260=1,"",ﾏｽﾀｰ!D260)</f>
        <v>0</v>
      </c>
      <c r="C263" s="36" t="str">
        <f>IF(B263=$H$6,COUNTIF($B$6:B263,$H$6),"")</f>
        <v/>
      </c>
      <c r="D263" s="36"/>
      <c r="E263" s="40">
        <f t="shared" ref="E263:E326" si="9">IF(J263&lt;&gt;"",1,0)</f>
        <v>0</v>
      </c>
      <c r="H263" s="41"/>
      <c r="I263" s="41" t="str">
        <f>IF(J263="","",VLOOKUP(J263,ﾏｽﾀｰ!$A$3:$P$553,6))</f>
        <v/>
      </c>
      <c r="J263" s="41" t="str">
        <f t="shared" ref="J263:J326" si="10">IF(MAX($C$6:$C$553)&lt;ROW(A259),"",INDEX(A$6:A$553,MATCH(ROW(A259),$C$6:$C$553,0)))</f>
        <v/>
      </c>
      <c r="K263" s="42" t="str">
        <f>IF(J263="","",VLOOKUP(J263,ﾏｽﾀｰ!$A$3:$P$553,7))</f>
        <v/>
      </c>
      <c r="L263" s="42" t="str">
        <f>IF(J263="","",VLOOKUP(J263,ﾏｽﾀｰ!$A$3:$P$553,11))</f>
        <v/>
      </c>
      <c r="M263" s="41" t="str">
        <f>IF(J263="","",VLOOKUP(J263,ﾏｽﾀｰ!$A$3:$P$553,13))</f>
        <v/>
      </c>
      <c r="N263" s="41" t="str">
        <f>IF(J263="","",VLOOKUP(J263,ﾏｽﾀｰ!$A$3:$P$553,16))</f>
        <v/>
      </c>
      <c r="O263" s="43" t="str">
        <f>IF(J263="","",IF(VLOOKUP(J263,ﾏｽﾀｰ!$A$3:$Q$553,17)="","",VLOOKUP(J263,ﾏｽﾀｰ!$A$3:$Q$553,17)))</f>
        <v/>
      </c>
    </row>
    <row r="264" spans="1:15" s="11" customFormat="1" ht="18" customHeight="1" x14ac:dyDescent="0.15">
      <c r="A264" s="35">
        <f>ﾏｽﾀｰ!A261</f>
        <v>0</v>
      </c>
      <c r="B264" s="36">
        <f>IF(ﾏｽﾀｰ!I261=1,"",ﾏｽﾀｰ!D261)</f>
        <v>0</v>
      </c>
      <c r="C264" s="36" t="str">
        <f>IF(B264=$H$6,COUNTIF($B$6:B264,$H$6),"")</f>
        <v/>
      </c>
      <c r="D264" s="36"/>
      <c r="E264" s="40">
        <f t="shared" si="9"/>
        <v>0</v>
      </c>
      <c r="H264" s="41"/>
      <c r="I264" s="41" t="str">
        <f>IF(J264="","",VLOOKUP(J264,ﾏｽﾀｰ!$A$3:$P$553,6))</f>
        <v/>
      </c>
      <c r="J264" s="41" t="str">
        <f t="shared" si="10"/>
        <v/>
      </c>
      <c r="K264" s="42" t="str">
        <f>IF(J264="","",VLOOKUP(J264,ﾏｽﾀｰ!$A$3:$P$553,7))</f>
        <v/>
      </c>
      <c r="L264" s="42" t="str">
        <f>IF(J264="","",VLOOKUP(J264,ﾏｽﾀｰ!$A$3:$P$553,11))</f>
        <v/>
      </c>
      <c r="M264" s="41" t="str">
        <f>IF(J264="","",VLOOKUP(J264,ﾏｽﾀｰ!$A$3:$P$553,13))</f>
        <v/>
      </c>
      <c r="N264" s="41" t="str">
        <f>IF(J264="","",VLOOKUP(J264,ﾏｽﾀｰ!$A$3:$P$553,16))</f>
        <v/>
      </c>
      <c r="O264" s="43" t="str">
        <f>IF(J264="","",IF(VLOOKUP(J264,ﾏｽﾀｰ!$A$3:$Q$553,17)="","",VLOOKUP(J264,ﾏｽﾀｰ!$A$3:$Q$553,17)))</f>
        <v/>
      </c>
    </row>
    <row r="265" spans="1:15" s="11" customFormat="1" ht="18" customHeight="1" x14ac:dyDescent="0.15">
      <c r="A265" s="35">
        <f>ﾏｽﾀｰ!A262</f>
        <v>0</v>
      </c>
      <c r="B265" s="36">
        <f>IF(ﾏｽﾀｰ!I262=1,"",ﾏｽﾀｰ!D262)</f>
        <v>0</v>
      </c>
      <c r="C265" s="36" t="str">
        <f>IF(B265=$H$6,COUNTIF($B$6:B265,$H$6),"")</f>
        <v/>
      </c>
      <c r="D265" s="36"/>
      <c r="E265" s="40">
        <f t="shared" si="9"/>
        <v>0</v>
      </c>
      <c r="H265" s="41"/>
      <c r="I265" s="41" t="str">
        <f>IF(J265="","",VLOOKUP(J265,ﾏｽﾀｰ!$A$3:$P$553,6))</f>
        <v/>
      </c>
      <c r="J265" s="41" t="str">
        <f t="shared" si="10"/>
        <v/>
      </c>
      <c r="K265" s="42" t="str">
        <f>IF(J265="","",VLOOKUP(J265,ﾏｽﾀｰ!$A$3:$P$553,7))</f>
        <v/>
      </c>
      <c r="L265" s="42" t="str">
        <f>IF(J265="","",VLOOKUP(J265,ﾏｽﾀｰ!$A$3:$P$553,11))</f>
        <v/>
      </c>
      <c r="M265" s="41" t="str">
        <f>IF(J265="","",VLOOKUP(J265,ﾏｽﾀｰ!$A$3:$P$553,13))</f>
        <v/>
      </c>
      <c r="N265" s="41" t="str">
        <f>IF(J265="","",VLOOKUP(J265,ﾏｽﾀｰ!$A$3:$P$553,16))</f>
        <v/>
      </c>
      <c r="O265" s="43" t="str">
        <f>IF(J265="","",IF(VLOOKUP(J265,ﾏｽﾀｰ!$A$3:$Q$553,17)="","",VLOOKUP(J265,ﾏｽﾀｰ!$A$3:$Q$553,17)))</f>
        <v/>
      </c>
    </row>
    <row r="266" spans="1:15" s="11" customFormat="1" ht="18" customHeight="1" x14ac:dyDescent="0.15">
      <c r="A266" s="35">
        <f>ﾏｽﾀｰ!A263</f>
        <v>0</v>
      </c>
      <c r="B266" s="36">
        <f>IF(ﾏｽﾀｰ!I263=1,"",ﾏｽﾀｰ!D263)</f>
        <v>0</v>
      </c>
      <c r="C266" s="36" t="str">
        <f>IF(B266=$H$6,COUNTIF($B$6:B266,$H$6),"")</f>
        <v/>
      </c>
      <c r="D266" s="36"/>
      <c r="E266" s="40">
        <f t="shared" si="9"/>
        <v>0</v>
      </c>
      <c r="H266" s="41"/>
      <c r="I266" s="41" t="str">
        <f>IF(J266="","",VLOOKUP(J266,ﾏｽﾀｰ!$A$3:$P$553,6))</f>
        <v/>
      </c>
      <c r="J266" s="41" t="str">
        <f t="shared" si="10"/>
        <v/>
      </c>
      <c r="K266" s="42" t="str">
        <f>IF(J266="","",VLOOKUP(J266,ﾏｽﾀｰ!$A$3:$P$553,7))</f>
        <v/>
      </c>
      <c r="L266" s="42" t="str">
        <f>IF(J266="","",VLOOKUP(J266,ﾏｽﾀｰ!$A$3:$P$553,11))</f>
        <v/>
      </c>
      <c r="M266" s="41" t="str">
        <f>IF(J266="","",VLOOKUP(J266,ﾏｽﾀｰ!$A$3:$P$553,13))</f>
        <v/>
      </c>
      <c r="N266" s="41" t="str">
        <f>IF(J266="","",VLOOKUP(J266,ﾏｽﾀｰ!$A$3:$P$553,16))</f>
        <v/>
      </c>
      <c r="O266" s="43" t="str">
        <f>IF(J266="","",IF(VLOOKUP(J266,ﾏｽﾀｰ!$A$3:$Q$553,17)="","",VLOOKUP(J266,ﾏｽﾀｰ!$A$3:$Q$553,17)))</f>
        <v/>
      </c>
    </row>
    <row r="267" spans="1:15" s="11" customFormat="1" ht="18" customHeight="1" x14ac:dyDescent="0.15">
      <c r="A267" s="35">
        <f>ﾏｽﾀｰ!A264</f>
        <v>0</v>
      </c>
      <c r="B267" s="36">
        <f>IF(ﾏｽﾀｰ!I264=1,"",ﾏｽﾀｰ!D264)</f>
        <v>0</v>
      </c>
      <c r="C267" s="36" t="str">
        <f>IF(B267=$H$6,COUNTIF($B$6:B267,$H$6),"")</f>
        <v/>
      </c>
      <c r="D267" s="36"/>
      <c r="E267" s="40">
        <f t="shared" si="9"/>
        <v>0</v>
      </c>
      <c r="H267" s="41"/>
      <c r="I267" s="41" t="str">
        <f>IF(J267="","",VLOOKUP(J267,ﾏｽﾀｰ!$A$3:$P$553,6))</f>
        <v/>
      </c>
      <c r="J267" s="41" t="str">
        <f t="shared" si="10"/>
        <v/>
      </c>
      <c r="K267" s="42" t="str">
        <f>IF(J267="","",VLOOKUP(J267,ﾏｽﾀｰ!$A$3:$P$553,7))</f>
        <v/>
      </c>
      <c r="L267" s="42" t="str">
        <f>IF(J267="","",VLOOKUP(J267,ﾏｽﾀｰ!$A$3:$P$553,11))</f>
        <v/>
      </c>
      <c r="M267" s="41" t="str">
        <f>IF(J267="","",VLOOKUP(J267,ﾏｽﾀｰ!$A$3:$P$553,13))</f>
        <v/>
      </c>
      <c r="N267" s="41" t="str">
        <f>IF(J267="","",VLOOKUP(J267,ﾏｽﾀｰ!$A$3:$P$553,16))</f>
        <v/>
      </c>
      <c r="O267" s="43" t="str">
        <f>IF(J267="","",IF(VLOOKUP(J267,ﾏｽﾀｰ!$A$3:$Q$553,17)="","",VLOOKUP(J267,ﾏｽﾀｰ!$A$3:$Q$553,17)))</f>
        <v/>
      </c>
    </row>
    <row r="268" spans="1:15" s="11" customFormat="1" ht="18" customHeight="1" x14ac:dyDescent="0.15">
      <c r="A268" s="35">
        <f>ﾏｽﾀｰ!A265</f>
        <v>0</v>
      </c>
      <c r="B268" s="36">
        <f>IF(ﾏｽﾀｰ!I265=1,"",ﾏｽﾀｰ!D265)</f>
        <v>0</v>
      </c>
      <c r="C268" s="36" t="str">
        <f>IF(B268=$H$6,COUNTIF($B$6:B268,$H$6),"")</f>
        <v/>
      </c>
      <c r="D268" s="36"/>
      <c r="E268" s="40">
        <f t="shared" si="9"/>
        <v>0</v>
      </c>
      <c r="H268" s="41"/>
      <c r="I268" s="41" t="str">
        <f>IF(J268="","",VLOOKUP(J268,ﾏｽﾀｰ!$A$3:$P$553,6))</f>
        <v/>
      </c>
      <c r="J268" s="41" t="str">
        <f t="shared" si="10"/>
        <v/>
      </c>
      <c r="K268" s="42" t="str">
        <f>IF(J268="","",VLOOKUP(J268,ﾏｽﾀｰ!$A$3:$P$553,7))</f>
        <v/>
      </c>
      <c r="L268" s="42" t="str">
        <f>IF(J268="","",VLOOKUP(J268,ﾏｽﾀｰ!$A$3:$P$553,11))</f>
        <v/>
      </c>
      <c r="M268" s="41" t="str">
        <f>IF(J268="","",VLOOKUP(J268,ﾏｽﾀｰ!$A$3:$P$553,13))</f>
        <v/>
      </c>
      <c r="N268" s="41" t="str">
        <f>IF(J268="","",VLOOKUP(J268,ﾏｽﾀｰ!$A$3:$P$553,16))</f>
        <v/>
      </c>
      <c r="O268" s="43" t="str">
        <f>IF(J268="","",IF(VLOOKUP(J268,ﾏｽﾀｰ!$A$3:$Q$553,17)="","",VLOOKUP(J268,ﾏｽﾀｰ!$A$3:$Q$553,17)))</f>
        <v/>
      </c>
    </row>
    <row r="269" spans="1:15" s="11" customFormat="1" ht="18" customHeight="1" x14ac:dyDescent="0.15">
      <c r="A269" s="35">
        <f>ﾏｽﾀｰ!A266</f>
        <v>0</v>
      </c>
      <c r="B269" s="36">
        <f>IF(ﾏｽﾀｰ!I266=1,"",ﾏｽﾀｰ!D266)</f>
        <v>0</v>
      </c>
      <c r="C269" s="36" t="str">
        <f>IF(B269=$H$6,COUNTIF($B$6:B269,$H$6),"")</f>
        <v/>
      </c>
      <c r="D269" s="36"/>
      <c r="E269" s="40">
        <f t="shared" si="9"/>
        <v>0</v>
      </c>
      <c r="H269" s="41"/>
      <c r="I269" s="41" t="str">
        <f>IF(J269="","",VLOOKUP(J269,ﾏｽﾀｰ!$A$3:$P$553,6))</f>
        <v/>
      </c>
      <c r="J269" s="41" t="str">
        <f t="shared" si="10"/>
        <v/>
      </c>
      <c r="K269" s="42" t="str">
        <f>IF(J269="","",VLOOKUP(J269,ﾏｽﾀｰ!$A$3:$P$553,7))</f>
        <v/>
      </c>
      <c r="L269" s="42" t="str">
        <f>IF(J269="","",VLOOKUP(J269,ﾏｽﾀｰ!$A$3:$P$553,11))</f>
        <v/>
      </c>
      <c r="M269" s="41" t="str">
        <f>IF(J269="","",VLOOKUP(J269,ﾏｽﾀｰ!$A$3:$P$553,13))</f>
        <v/>
      </c>
      <c r="N269" s="41" t="str">
        <f>IF(J269="","",VLOOKUP(J269,ﾏｽﾀｰ!$A$3:$P$553,16))</f>
        <v/>
      </c>
      <c r="O269" s="43" t="str">
        <f>IF(J269="","",IF(VLOOKUP(J269,ﾏｽﾀｰ!$A$3:$Q$553,17)="","",VLOOKUP(J269,ﾏｽﾀｰ!$A$3:$Q$553,17)))</f>
        <v/>
      </c>
    </row>
    <row r="270" spans="1:15" s="11" customFormat="1" ht="18" customHeight="1" x14ac:dyDescent="0.15">
      <c r="A270" s="35">
        <f>ﾏｽﾀｰ!A267</f>
        <v>0</v>
      </c>
      <c r="B270" s="36">
        <f>IF(ﾏｽﾀｰ!I267=1,"",ﾏｽﾀｰ!D267)</f>
        <v>0</v>
      </c>
      <c r="C270" s="36" t="str">
        <f>IF(B270=$H$6,COUNTIF($B$6:B270,$H$6),"")</f>
        <v/>
      </c>
      <c r="D270" s="36"/>
      <c r="E270" s="40">
        <f t="shared" si="9"/>
        <v>0</v>
      </c>
      <c r="H270" s="41"/>
      <c r="I270" s="41" t="str">
        <f>IF(J270="","",VLOOKUP(J270,ﾏｽﾀｰ!$A$3:$P$553,6))</f>
        <v/>
      </c>
      <c r="J270" s="41" t="str">
        <f t="shared" si="10"/>
        <v/>
      </c>
      <c r="K270" s="42" t="str">
        <f>IF(J270="","",VLOOKUP(J270,ﾏｽﾀｰ!$A$3:$P$553,7))</f>
        <v/>
      </c>
      <c r="L270" s="42" t="str">
        <f>IF(J270="","",VLOOKUP(J270,ﾏｽﾀｰ!$A$3:$P$553,11))</f>
        <v/>
      </c>
      <c r="M270" s="41" t="str">
        <f>IF(J270="","",VLOOKUP(J270,ﾏｽﾀｰ!$A$3:$P$553,13))</f>
        <v/>
      </c>
      <c r="N270" s="41" t="str">
        <f>IF(J270="","",VLOOKUP(J270,ﾏｽﾀｰ!$A$3:$P$553,16))</f>
        <v/>
      </c>
      <c r="O270" s="43" t="str">
        <f>IF(J270="","",IF(VLOOKUP(J270,ﾏｽﾀｰ!$A$3:$Q$553,17)="","",VLOOKUP(J270,ﾏｽﾀｰ!$A$3:$Q$553,17)))</f>
        <v/>
      </c>
    </row>
    <row r="271" spans="1:15" s="11" customFormat="1" ht="18" customHeight="1" x14ac:dyDescent="0.15">
      <c r="A271" s="35">
        <f>ﾏｽﾀｰ!A268</f>
        <v>0</v>
      </c>
      <c r="B271" s="36">
        <f>IF(ﾏｽﾀｰ!I268=1,"",ﾏｽﾀｰ!D268)</f>
        <v>0</v>
      </c>
      <c r="C271" s="36" t="str">
        <f>IF(B271=$H$6,COUNTIF($B$6:B271,$H$6),"")</f>
        <v/>
      </c>
      <c r="D271" s="36"/>
      <c r="E271" s="40">
        <f t="shared" si="9"/>
        <v>0</v>
      </c>
      <c r="H271" s="41"/>
      <c r="I271" s="41" t="str">
        <f>IF(J271="","",VLOOKUP(J271,ﾏｽﾀｰ!$A$3:$P$553,6))</f>
        <v/>
      </c>
      <c r="J271" s="41" t="str">
        <f t="shared" si="10"/>
        <v/>
      </c>
      <c r="K271" s="42" t="str">
        <f>IF(J271="","",VLOOKUP(J271,ﾏｽﾀｰ!$A$3:$P$553,7))</f>
        <v/>
      </c>
      <c r="L271" s="42" t="str">
        <f>IF(J271="","",VLOOKUP(J271,ﾏｽﾀｰ!$A$3:$P$553,11))</f>
        <v/>
      </c>
      <c r="M271" s="41" t="str">
        <f>IF(J271="","",VLOOKUP(J271,ﾏｽﾀｰ!$A$3:$P$553,13))</f>
        <v/>
      </c>
      <c r="N271" s="41" t="str">
        <f>IF(J271="","",VLOOKUP(J271,ﾏｽﾀｰ!$A$3:$P$553,16))</f>
        <v/>
      </c>
      <c r="O271" s="43" t="str">
        <f>IF(J271="","",IF(VLOOKUP(J271,ﾏｽﾀｰ!$A$3:$Q$553,17)="","",VLOOKUP(J271,ﾏｽﾀｰ!$A$3:$Q$553,17)))</f>
        <v/>
      </c>
    </row>
    <row r="272" spans="1:15" s="11" customFormat="1" ht="18" customHeight="1" x14ac:dyDescent="0.15">
      <c r="A272" s="35">
        <f>ﾏｽﾀｰ!A269</f>
        <v>0</v>
      </c>
      <c r="B272" s="36">
        <f>IF(ﾏｽﾀｰ!I269=1,"",ﾏｽﾀｰ!D269)</f>
        <v>0</v>
      </c>
      <c r="C272" s="36" t="str">
        <f>IF(B272=$H$6,COUNTIF($B$6:B272,$H$6),"")</f>
        <v/>
      </c>
      <c r="D272" s="36"/>
      <c r="E272" s="40">
        <f t="shared" si="9"/>
        <v>0</v>
      </c>
      <c r="H272" s="41"/>
      <c r="I272" s="41" t="str">
        <f>IF(J272="","",VLOOKUP(J272,ﾏｽﾀｰ!$A$3:$P$553,6))</f>
        <v/>
      </c>
      <c r="J272" s="41" t="str">
        <f t="shared" si="10"/>
        <v/>
      </c>
      <c r="K272" s="42" t="str">
        <f>IF(J272="","",VLOOKUP(J272,ﾏｽﾀｰ!$A$3:$P$553,7))</f>
        <v/>
      </c>
      <c r="L272" s="42" t="str">
        <f>IF(J272="","",VLOOKUP(J272,ﾏｽﾀｰ!$A$3:$P$553,11))</f>
        <v/>
      </c>
      <c r="M272" s="41" t="str">
        <f>IF(J272="","",VLOOKUP(J272,ﾏｽﾀｰ!$A$3:$P$553,13))</f>
        <v/>
      </c>
      <c r="N272" s="41" t="str">
        <f>IF(J272="","",VLOOKUP(J272,ﾏｽﾀｰ!$A$3:$P$553,16))</f>
        <v/>
      </c>
      <c r="O272" s="43" t="str">
        <f>IF(J272="","",IF(VLOOKUP(J272,ﾏｽﾀｰ!$A$3:$Q$553,17)="","",VLOOKUP(J272,ﾏｽﾀｰ!$A$3:$Q$553,17)))</f>
        <v/>
      </c>
    </row>
    <row r="273" spans="1:15" s="11" customFormat="1" ht="18" customHeight="1" x14ac:dyDescent="0.15">
      <c r="A273" s="35">
        <f>ﾏｽﾀｰ!A270</f>
        <v>0</v>
      </c>
      <c r="B273" s="36">
        <f>IF(ﾏｽﾀｰ!I270=1,"",ﾏｽﾀｰ!D270)</f>
        <v>0</v>
      </c>
      <c r="C273" s="36" t="str">
        <f>IF(B273=$H$6,COUNTIF($B$6:B273,$H$6),"")</f>
        <v/>
      </c>
      <c r="D273" s="36"/>
      <c r="E273" s="40">
        <f t="shared" si="9"/>
        <v>0</v>
      </c>
      <c r="H273" s="41"/>
      <c r="I273" s="41" t="str">
        <f>IF(J273="","",VLOOKUP(J273,ﾏｽﾀｰ!$A$3:$P$553,6))</f>
        <v/>
      </c>
      <c r="J273" s="41" t="str">
        <f t="shared" si="10"/>
        <v/>
      </c>
      <c r="K273" s="42" t="str">
        <f>IF(J273="","",VLOOKUP(J273,ﾏｽﾀｰ!$A$3:$P$553,7))</f>
        <v/>
      </c>
      <c r="L273" s="42" t="str">
        <f>IF(J273="","",VLOOKUP(J273,ﾏｽﾀｰ!$A$3:$P$553,11))</f>
        <v/>
      </c>
      <c r="M273" s="41" t="str">
        <f>IF(J273="","",VLOOKUP(J273,ﾏｽﾀｰ!$A$3:$P$553,13))</f>
        <v/>
      </c>
      <c r="N273" s="41" t="str">
        <f>IF(J273="","",VLOOKUP(J273,ﾏｽﾀｰ!$A$3:$P$553,16))</f>
        <v/>
      </c>
      <c r="O273" s="43" t="str">
        <f>IF(J273="","",IF(VLOOKUP(J273,ﾏｽﾀｰ!$A$3:$Q$553,17)="","",VLOOKUP(J273,ﾏｽﾀｰ!$A$3:$Q$553,17)))</f>
        <v/>
      </c>
    </row>
    <row r="274" spans="1:15" s="11" customFormat="1" ht="18" customHeight="1" x14ac:dyDescent="0.15">
      <c r="A274" s="35">
        <f>ﾏｽﾀｰ!A271</f>
        <v>0</v>
      </c>
      <c r="B274" s="36">
        <f>IF(ﾏｽﾀｰ!I271=1,"",ﾏｽﾀｰ!D271)</f>
        <v>0</v>
      </c>
      <c r="C274" s="36" t="str">
        <f>IF(B274=$H$6,COUNTIF($B$6:B274,$H$6),"")</f>
        <v/>
      </c>
      <c r="D274" s="36"/>
      <c r="E274" s="40">
        <f t="shared" si="9"/>
        <v>0</v>
      </c>
      <c r="H274" s="41"/>
      <c r="I274" s="41" t="str">
        <f>IF(J274="","",VLOOKUP(J274,ﾏｽﾀｰ!$A$3:$P$553,6))</f>
        <v/>
      </c>
      <c r="J274" s="41" t="str">
        <f t="shared" si="10"/>
        <v/>
      </c>
      <c r="K274" s="42" t="str">
        <f>IF(J274="","",VLOOKUP(J274,ﾏｽﾀｰ!$A$3:$P$553,7))</f>
        <v/>
      </c>
      <c r="L274" s="42" t="str">
        <f>IF(J274="","",VLOOKUP(J274,ﾏｽﾀｰ!$A$3:$P$553,11))</f>
        <v/>
      </c>
      <c r="M274" s="41" t="str">
        <f>IF(J274="","",VLOOKUP(J274,ﾏｽﾀｰ!$A$3:$P$553,13))</f>
        <v/>
      </c>
      <c r="N274" s="41" t="str">
        <f>IF(J274="","",VLOOKUP(J274,ﾏｽﾀｰ!$A$3:$P$553,16))</f>
        <v/>
      </c>
      <c r="O274" s="43" t="str">
        <f>IF(J274="","",IF(VLOOKUP(J274,ﾏｽﾀｰ!$A$3:$Q$553,17)="","",VLOOKUP(J274,ﾏｽﾀｰ!$A$3:$Q$553,17)))</f>
        <v/>
      </c>
    </row>
    <row r="275" spans="1:15" s="11" customFormat="1" ht="18" customHeight="1" x14ac:dyDescent="0.15">
      <c r="A275" s="35">
        <f>ﾏｽﾀｰ!A272</f>
        <v>0</v>
      </c>
      <c r="B275" s="36">
        <f>IF(ﾏｽﾀｰ!I272=1,"",ﾏｽﾀｰ!D272)</f>
        <v>0</v>
      </c>
      <c r="C275" s="36" t="str">
        <f>IF(B275=$H$6,COUNTIF($B$6:B275,$H$6),"")</f>
        <v/>
      </c>
      <c r="D275" s="36"/>
      <c r="E275" s="40">
        <f t="shared" si="9"/>
        <v>0</v>
      </c>
      <c r="H275" s="41"/>
      <c r="I275" s="41" t="str">
        <f>IF(J275="","",VLOOKUP(J275,ﾏｽﾀｰ!$A$3:$P$553,6))</f>
        <v/>
      </c>
      <c r="J275" s="41" t="str">
        <f t="shared" si="10"/>
        <v/>
      </c>
      <c r="K275" s="42" t="str">
        <f>IF(J275="","",VLOOKUP(J275,ﾏｽﾀｰ!$A$3:$P$553,7))</f>
        <v/>
      </c>
      <c r="L275" s="42" t="str">
        <f>IF(J275="","",VLOOKUP(J275,ﾏｽﾀｰ!$A$3:$P$553,11))</f>
        <v/>
      </c>
      <c r="M275" s="41" t="str">
        <f>IF(J275="","",VLOOKUP(J275,ﾏｽﾀｰ!$A$3:$P$553,13))</f>
        <v/>
      </c>
      <c r="N275" s="41" t="str">
        <f>IF(J275="","",VLOOKUP(J275,ﾏｽﾀｰ!$A$3:$P$553,16))</f>
        <v/>
      </c>
      <c r="O275" s="43" t="str">
        <f>IF(J275="","",IF(VLOOKUP(J275,ﾏｽﾀｰ!$A$3:$Q$553,17)="","",VLOOKUP(J275,ﾏｽﾀｰ!$A$3:$Q$553,17)))</f>
        <v/>
      </c>
    </row>
    <row r="276" spans="1:15" s="11" customFormat="1" ht="18" customHeight="1" x14ac:dyDescent="0.15">
      <c r="A276" s="35">
        <f>ﾏｽﾀｰ!A273</f>
        <v>0</v>
      </c>
      <c r="B276" s="36">
        <f>IF(ﾏｽﾀｰ!I273=1,"",ﾏｽﾀｰ!D273)</f>
        <v>0</v>
      </c>
      <c r="C276" s="36" t="str">
        <f>IF(B276=$H$6,COUNTIF($B$6:B276,$H$6),"")</f>
        <v/>
      </c>
      <c r="D276" s="36"/>
      <c r="E276" s="40">
        <f t="shared" si="9"/>
        <v>0</v>
      </c>
      <c r="H276" s="41"/>
      <c r="I276" s="41" t="str">
        <f>IF(J276="","",VLOOKUP(J276,ﾏｽﾀｰ!$A$3:$P$553,6))</f>
        <v/>
      </c>
      <c r="J276" s="41" t="str">
        <f t="shared" si="10"/>
        <v/>
      </c>
      <c r="K276" s="42" t="str">
        <f>IF(J276="","",VLOOKUP(J276,ﾏｽﾀｰ!$A$3:$P$553,7))</f>
        <v/>
      </c>
      <c r="L276" s="42" t="str">
        <f>IF(J276="","",VLOOKUP(J276,ﾏｽﾀｰ!$A$3:$P$553,11))</f>
        <v/>
      </c>
      <c r="M276" s="41" t="str">
        <f>IF(J276="","",VLOOKUP(J276,ﾏｽﾀｰ!$A$3:$P$553,13))</f>
        <v/>
      </c>
      <c r="N276" s="41" t="str">
        <f>IF(J276="","",VLOOKUP(J276,ﾏｽﾀｰ!$A$3:$P$553,16))</f>
        <v/>
      </c>
      <c r="O276" s="43" t="str">
        <f>IF(J276="","",IF(VLOOKUP(J276,ﾏｽﾀｰ!$A$3:$Q$553,17)="","",VLOOKUP(J276,ﾏｽﾀｰ!$A$3:$Q$553,17)))</f>
        <v/>
      </c>
    </row>
    <row r="277" spans="1:15" s="11" customFormat="1" ht="18" customHeight="1" x14ac:dyDescent="0.15">
      <c r="A277" s="35">
        <f>ﾏｽﾀｰ!A274</f>
        <v>0</v>
      </c>
      <c r="B277" s="36">
        <f>IF(ﾏｽﾀｰ!I274=1,"",ﾏｽﾀｰ!D274)</f>
        <v>0</v>
      </c>
      <c r="C277" s="36" t="str">
        <f>IF(B277=$H$6,COUNTIF($B$6:B277,$H$6),"")</f>
        <v/>
      </c>
      <c r="D277" s="36"/>
      <c r="E277" s="40">
        <f t="shared" si="9"/>
        <v>0</v>
      </c>
      <c r="H277" s="41"/>
      <c r="I277" s="41" t="str">
        <f>IF(J277="","",VLOOKUP(J277,ﾏｽﾀｰ!$A$3:$P$553,6))</f>
        <v/>
      </c>
      <c r="J277" s="41" t="str">
        <f t="shared" si="10"/>
        <v/>
      </c>
      <c r="K277" s="42" t="str">
        <f>IF(J277="","",VLOOKUP(J277,ﾏｽﾀｰ!$A$3:$P$553,7))</f>
        <v/>
      </c>
      <c r="L277" s="42" t="str">
        <f>IF(J277="","",VLOOKUP(J277,ﾏｽﾀｰ!$A$3:$P$553,11))</f>
        <v/>
      </c>
      <c r="M277" s="41" t="str">
        <f>IF(J277="","",VLOOKUP(J277,ﾏｽﾀｰ!$A$3:$P$553,13))</f>
        <v/>
      </c>
      <c r="N277" s="41" t="str">
        <f>IF(J277="","",VLOOKUP(J277,ﾏｽﾀｰ!$A$3:$P$553,16))</f>
        <v/>
      </c>
      <c r="O277" s="43" t="str">
        <f>IF(J277="","",IF(VLOOKUP(J277,ﾏｽﾀｰ!$A$3:$Q$553,17)="","",VLOOKUP(J277,ﾏｽﾀｰ!$A$3:$Q$553,17)))</f>
        <v/>
      </c>
    </row>
    <row r="278" spans="1:15" s="11" customFormat="1" ht="18" customHeight="1" x14ac:dyDescent="0.15">
      <c r="A278" s="35">
        <f>ﾏｽﾀｰ!A275</f>
        <v>0</v>
      </c>
      <c r="B278" s="36">
        <f>IF(ﾏｽﾀｰ!I275=1,"",ﾏｽﾀｰ!D275)</f>
        <v>0</v>
      </c>
      <c r="C278" s="36" t="str">
        <f>IF(B278=$H$6,COUNTIF($B$6:B278,$H$6),"")</f>
        <v/>
      </c>
      <c r="D278" s="36"/>
      <c r="E278" s="40">
        <f t="shared" si="9"/>
        <v>0</v>
      </c>
      <c r="H278" s="41"/>
      <c r="I278" s="41" t="str">
        <f>IF(J278="","",VLOOKUP(J278,ﾏｽﾀｰ!$A$3:$P$553,6))</f>
        <v/>
      </c>
      <c r="J278" s="41" t="str">
        <f t="shared" si="10"/>
        <v/>
      </c>
      <c r="K278" s="42" t="str">
        <f>IF(J278="","",VLOOKUP(J278,ﾏｽﾀｰ!$A$3:$P$553,7))</f>
        <v/>
      </c>
      <c r="L278" s="42" t="str">
        <f>IF(J278="","",VLOOKUP(J278,ﾏｽﾀｰ!$A$3:$P$553,11))</f>
        <v/>
      </c>
      <c r="M278" s="41" t="str">
        <f>IF(J278="","",VLOOKUP(J278,ﾏｽﾀｰ!$A$3:$P$553,13))</f>
        <v/>
      </c>
      <c r="N278" s="41" t="str">
        <f>IF(J278="","",VLOOKUP(J278,ﾏｽﾀｰ!$A$3:$P$553,16))</f>
        <v/>
      </c>
      <c r="O278" s="43" t="str">
        <f>IF(J278="","",IF(VLOOKUP(J278,ﾏｽﾀｰ!$A$3:$Q$553,17)="","",VLOOKUP(J278,ﾏｽﾀｰ!$A$3:$Q$553,17)))</f>
        <v/>
      </c>
    </row>
    <row r="279" spans="1:15" s="11" customFormat="1" ht="18" customHeight="1" x14ac:dyDescent="0.15">
      <c r="A279" s="35">
        <f>ﾏｽﾀｰ!A276</f>
        <v>0</v>
      </c>
      <c r="B279" s="36">
        <f>IF(ﾏｽﾀｰ!I276=1,"",ﾏｽﾀｰ!D276)</f>
        <v>0</v>
      </c>
      <c r="C279" s="36" t="str">
        <f>IF(B279=$H$6,COUNTIF($B$6:B279,$H$6),"")</f>
        <v/>
      </c>
      <c r="D279" s="36"/>
      <c r="E279" s="40">
        <f t="shared" si="9"/>
        <v>0</v>
      </c>
      <c r="H279" s="41"/>
      <c r="I279" s="41" t="str">
        <f>IF(J279="","",VLOOKUP(J279,ﾏｽﾀｰ!$A$3:$P$553,6))</f>
        <v/>
      </c>
      <c r="J279" s="41" t="str">
        <f t="shared" si="10"/>
        <v/>
      </c>
      <c r="K279" s="42" t="str">
        <f>IF(J279="","",VLOOKUP(J279,ﾏｽﾀｰ!$A$3:$P$553,7))</f>
        <v/>
      </c>
      <c r="L279" s="42" t="str">
        <f>IF(J279="","",VLOOKUP(J279,ﾏｽﾀｰ!$A$3:$P$553,11))</f>
        <v/>
      </c>
      <c r="M279" s="41" t="str">
        <f>IF(J279="","",VLOOKUP(J279,ﾏｽﾀｰ!$A$3:$P$553,13))</f>
        <v/>
      </c>
      <c r="N279" s="41" t="str">
        <f>IF(J279="","",VLOOKUP(J279,ﾏｽﾀｰ!$A$3:$P$553,16))</f>
        <v/>
      </c>
      <c r="O279" s="43" t="str">
        <f>IF(J279="","",IF(VLOOKUP(J279,ﾏｽﾀｰ!$A$3:$Q$553,17)="","",VLOOKUP(J279,ﾏｽﾀｰ!$A$3:$Q$553,17)))</f>
        <v/>
      </c>
    </row>
    <row r="280" spans="1:15" s="11" customFormat="1" ht="18" customHeight="1" x14ac:dyDescent="0.15">
      <c r="A280" s="35">
        <f>ﾏｽﾀｰ!A277</f>
        <v>0</v>
      </c>
      <c r="B280" s="36">
        <f>IF(ﾏｽﾀｰ!I277=1,"",ﾏｽﾀｰ!D277)</f>
        <v>0</v>
      </c>
      <c r="C280" s="36" t="str">
        <f>IF(B280=$H$6,COUNTIF($B$6:B280,$H$6),"")</f>
        <v/>
      </c>
      <c r="D280" s="36"/>
      <c r="E280" s="40">
        <f t="shared" si="9"/>
        <v>0</v>
      </c>
      <c r="H280" s="41"/>
      <c r="I280" s="41" t="str">
        <f>IF(J280="","",VLOOKUP(J280,ﾏｽﾀｰ!$A$3:$P$553,6))</f>
        <v/>
      </c>
      <c r="J280" s="41" t="str">
        <f t="shared" si="10"/>
        <v/>
      </c>
      <c r="K280" s="42" t="str">
        <f>IF(J280="","",VLOOKUP(J280,ﾏｽﾀｰ!$A$3:$P$553,7))</f>
        <v/>
      </c>
      <c r="L280" s="42" t="str">
        <f>IF(J280="","",VLOOKUP(J280,ﾏｽﾀｰ!$A$3:$P$553,11))</f>
        <v/>
      </c>
      <c r="M280" s="41" t="str">
        <f>IF(J280="","",VLOOKUP(J280,ﾏｽﾀｰ!$A$3:$P$553,13))</f>
        <v/>
      </c>
      <c r="N280" s="41" t="str">
        <f>IF(J280="","",VLOOKUP(J280,ﾏｽﾀｰ!$A$3:$P$553,16))</f>
        <v/>
      </c>
      <c r="O280" s="43" t="str">
        <f>IF(J280="","",IF(VLOOKUP(J280,ﾏｽﾀｰ!$A$3:$Q$553,17)="","",VLOOKUP(J280,ﾏｽﾀｰ!$A$3:$Q$553,17)))</f>
        <v/>
      </c>
    </row>
    <row r="281" spans="1:15" s="11" customFormat="1" ht="18" customHeight="1" x14ac:dyDescent="0.15">
      <c r="A281" s="35">
        <f>ﾏｽﾀｰ!A278</f>
        <v>0</v>
      </c>
      <c r="B281" s="36">
        <f>IF(ﾏｽﾀｰ!I278=1,"",ﾏｽﾀｰ!D278)</f>
        <v>0</v>
      </c>
      <c r="C281" s="36" t="str">
        <f>IF(B281=$H$6,COUNTIF($B$6:B281,$H$6),"")</f>
        <v/>
      </c>
      <c r="D281" s="36"/>
      <c r="E281" s="40">
        <f t="shared" si="9"/>
        <v>0</v>
      </c>
      <c r="H281" s="41"/>
      <c r="I281" s="41" t="str">
        <f>IF(J281="","",VLOOKUP(J281,ﾏｽﾀｰ!$A$3:$P$553,6))</f>
        <v/>
      </c>
      <c r="J281" s="41" t="str">
        <f t="shared" si="10"/>
        <v/>
      </c>
      <c r="K281" s="42" t="str">
        <f>IF(J281="","",VLOOKUP(J281,ﾏｽﾀｰ!$A$3:$P$553,7))</f>
        <v/>
      </c>
      <c r="L281" s="42" t="str">
        <f>IF(J281="","",VLOOKUP(J281,ﾏｽﾀｰ!$A$3:$P$553,11))</f>
        <v/>
      </c>
      <c r="M281" s="41" t="str">
        <f>IF(J281="","",VLOOKUP(J281,ﾏｽﾀｰ!$A$3:$P$553,13))</f>
        <v/>
      </c>
      <c r="N281" s="41" t="str">
        <f>IF(J281="","",VLOOKUP(J281,ﾏｽﾀｰ!$A$3:$P$553,16))</f>
        <v/>
      </c>
      <c r="O281" s="43" t="str">
        <f>IF(J281="","",IF(VLOOKUP(J281,ﾏｽﾀｰ!$A$3:$Q$553,17)="","",VLOOKUP(J281,ﾏｽﾀｰ!$A$3:$Q$553,17)))</f>
        <v/>
      </c>
    </row>
    <row r="282" spans="1:15" s="11" customFormat="1" ht="18" customHeight="1" x14ac:dyDescent="0.15">
      <c r="A282" s="35">
        <f>ﾏｽﾀｰ!A279</f>
        <v>0</v>
      </c>
      <c r="B282" s="36">
        <f>IF(ﾏｽﾀｰ!I279=1,"",ﾏｽﾀｰ!D279)</f>
        <v>0</v>
      </c>
      <c r="C282" s="36" t="str">
        <f>IF(B282=$H$6,COUNTIF($B$6:B282,$H$6),"")</f>
        <v/>
      </c>
      <c r="D282" s="36"/>
      <c r="E282" s="40">
        <f t="shared" si="9"/>
        <v>0</v>
      </c>
      <c r="H282" s="41"/>
      <c r="I282" s="41" t="str">
        <f>IF(J282="","",VLOOKUP(J282,ﾏｽﾀｰ!$A$3:$P$553,6))</f>
        <v/>
      </c>
      <c r="J282" s="41" t="str">
        <f t="shared" si="10"/>
        <v/>
      </c>
      <c r="K282" s="42" t="str">
        <f>IF(J282="","",VLOOKUP(J282,ﾏｽﾀｰ!$A$3:$P$553,7))</f>
        <v/>
      </c>
      <c r="L282" s="42" t="str">
        <f>IF(J282="","",VLOOKUP(J282,ﾏｽﾀｰ!$A$3:$P$553,11))</f>
        <v/>
      </c>
      <c r="M282" s="41" t="str">
        <f>IF(J282="","",VLOOKUP(J282,ﾏｽﾀｰ!$A$3:$P$553,13))</f>
        <v/>
      </c>
      <c r="N282" s="41" t="str">
        <f>IF(J282="","",VLOOKUP(J282,ﾏｽﾀｰ!$A$3:$P$553,16))</f>
        <v/>
      </c>
      <c r="O282" s="43" t="str">
        <f>IF(J282="","",IF(VLOOKUP(J282,ﾏｽﾀｰ!$A$3:$Q$553,17)="","",VLOOKUP(J282,ﾏｽﾀｰ!$A$3:$Q$553,17)))</f>
        <v/>
      </c>
    </row>
    <row r="283" spans="1:15" s="11" customFormat="1" ht="18" customHeight="1" x14ac:dyDescent="0.15">
      <c r="A283" s="35">
        <f>ﾏｽﾀｰ!A280</f>
        <v>0</v>
      </c>
      <c r="B283" s="36">
        <f>IF(ﾏｽﾀｰ!I280=1,"",ﾏｽﾀｰ!D280)</f>
        <v>0</v>
      </c>
      <c r="C283" s="36" t="str">
        <f>IF(B283=$H$6,COUNTIF($B$6:B283,$H$6),"")</f>
        <v/>
      </c>
      <c r="D283" s="36"/>
      <c r="E283" s="40">
        <f t="shared" si="9"/>
        <v>0</v>
      </c>
      <c r="H283" s="41"/>
      <c r="I283" s="41" t="str">
        <f>IF(J283="","",VLOOKUP(J283,ﾏｽﾀｰ!$A$3:$P$553,6))</f>
        <v/>
      </c>
      <c r="J283" s="41" t="str">
        <f t="shared" si="10"/>
        <v/>
      </c>
      <c r="K283" s="42" t="str">
        <f>IF(J283="","",VLOOKUP(J283,ﾏｽﾀｰ!$A$3:$P$553,7))</f>
        <v/>
      </c>
      <c r="L283" s="42" t="str">
        <f>IF(J283="","",VLOOKUP(J283,ﾏｽﾀｰ!$A$3:$P$553,11))</f>
        <v/>
      </c>
      <c r="M283" s="41" t="str">
        <f>IF(J283="","",VLOOKUP(J283,ﾏｽﾀｰ!$A$3:$P$553,13))</f>
        <v/>
      </c>
      <c r="N283" s="41" t="str">
        <f>IF(J283="","",VLOOKUP(J283,ﾏｽﾀｰ!$A$3:$P$553,16))</f>
        <v/>
      </c>
      <c r="O283" s="43" t="str">
        <f>IF(J283="","",IF(VLOOKUP(J283,ﾏｽﾀｰ!$A$3:$Q$553,17)="","",VLOOKUP(J283,ﾏｽﾀｰ!$A$3:$Q$553,17)))</f>
        <v/>
      </c>
    </row>
    <row r="284" spans="1:15" s="11" customFormat="1" ht="18" customHeight="1" x14ac:dyDescent="0.15">
      <c r="A284" s="35">
        <f>ﾏｽﾀｰ!A281</f>
        <v>0</v>
      </c>
      <c r="B284" s="36">
        <f>IF(ﾏｽﾀｰ!I281=1,"",ﾏｽﾀｰ!D281)</f>
        <v>0</v>
      </c>
      <c r="C284" s="36" t="str">
        <f>IF(B284=$H$6,COUNTIF($B$6:B284,$H$6),"")</f>
        <v/>
      </c>
      <c r="D284" s="36"/>
      <c r="E284" s="40">
        <f t="shared" si="9"/>
        <v>0</v>
      </c>
      <c r="H284" s="41"/>
      <c r="I284" s="41" t="str">
        <f>IF(J284="","",VLOOKUP(J284,ﾏｽﾀｰ!$A$3:$P$553,6))</f>
        <v/>
      </c>
      <c r="J284" s="41" t="str">
        <f t="shared" si="10"/>
        <v/>
      </c>
      <c r="K284" s="42" t="str">
        <f>IF(J284="","",VLOOKUP(J284,ﾏｽﾀｰ!$A$3:$P$553,7))</f>
        <v/>
      </c>
      <c r="L284" s="42" t="str">
        <f>IF(J284="","",VLOOKUP(J284,ﾏｽﾀｰ!$A$3:$P$553,11))</f>
        <v/>
      </c>
      <c r="M284" s="41" t="str">
        <f>IF(J284="","",VLOOKUP(J284,ﾏｽﾀｰ!$A$3:$P$553,13))</f>
        <v/>
      </c>
      <c r="N284" s="41" t="str">
        <f>IF(J284="","",VLOOKUP(J284,ﾏｽﾀｰ!$A$3:$P$553,16))</f>
        <v/>
      </c>
      <c r="O284" s="43" t="str">
        <f>IF(J284="","",IF(VLOOKUP(J284,ﾏｽﾀｰ!$A$3:$Q$553,17)="","",VLOOKUP(J284,ﾏｽﾀｰ!$A$3:$Q$553,17)))</f>
        <v/>
      </c>
    </row>
    <row r="285" spans="1:15" s="11" customFormat="1" ht="18" customHeight="1" x14ac:dyDescent="0.15">
      <c r="A285" s="35">
        <f>ﾏｽﾀｰ!A282</f>
        <v>0</v>
      </c>
      <c r="B285" s="36">
        <f>IF(ﾏｽﾀｰ!I282=1,"",ﾏｽﾀｰ!D282)</f>
        <v>0</v>
      </c>
      <c r="C285" s="36" t="str">
        <f>IF(B285=$H$6,COUNTIF($B$6:B285,$H$6),"")</f>
        <v/>
      </c>
      <c r="D285" s="36"/>
      <c r="E285" s="40">
        <f t="shared" si="9"/>
        <v>0</v>
      </c>
      <c r="H285" s="41"/>
      <c r="I285" s="41" t="str">
        <f>IF(J285="","",VLOOKUP(J285,ﾏｽﾀｰ!$A$3:$P$553,6))</f>
        <v/>
      </c>
      <c r="J285" s="41" t="str">
        <f t="shared" si="10"/>
        <v/>
      </c>
      <c r="K285" s="42" t="str">
        <f>IF(J285="","",VLOOKUP(J285,ﾏｽﾀｰ!$A$3:$P$553,7))</f>
        <v/>
      </c>
      <c r="L285" s="42" t="str">
        <f>IF(J285="","",VLOOKUP(J285,ﾏｽﾀｰ!$A$3:$P$553,11))</f>
        <v/>
      </c>
      <c r="M285" s="41" t="str">
        <f>IF(J285="","",VLOOKUP(J285,ﾏｽﾀｰ!$A$3:$P$553,13))</f>
        <v/>
      </c>
      <c r="N285" s="41" t="str">
        <f>IF(J285="","",VLOOKUP(J285,ﾏｽﾀｰ!$A$3:$P$553,16))</f>
        <v/>
      </c>
      <c r="O285" s="43" t="str">
        <f>IF(J285="","",IF(VLOOKUP(J285,ﾏｽﾀｰ!$A$3:$Q$553,17)="","",VLOOKUP(J285,ﾏｽﾀｰ!$A$3:$Q$553,17)))</f>
        <v/>
      </c>
    </row>
    <row r="286" spans="1:15" s="11" customFormat="1" ht="18" customHeight="1" x14ac:dyDescent="0.15">
      <c r="A286" s="35">
        <f>ﾏｽﾀｰ!A283</f>
        <v>0</v>
      </c>
      <c r="B286" s="36">
        <f>IF(ﾏｽﾀｰ!I283=1,"",ﾏｽﾀｰ!D283)</f>
        <v>0</v>
      </c>
      <c r="C286" s="36" t="str">
        <f>IF(B286=$H$6,COUNTIF($B$6:B286,$H$6),"")</f>
        <v/>
      </c>
      <c r="D286" s="36"/>
      <c r="E286" s="40">
        <f t="shared" si="9"/>
        <v>0</v>
      </c>
      <c r="H286" s="41"/>
      <c r="I286" s="41" t="str">
        <f>IF(J286="","",VLOOKUP(J286,ﾏｽﾀｰ!$A$3:$P$553,6))</f>
        <v/>
      </c>
      <c r="J286" s="41" t="str">
        <f t="shared" si="10"/>
        <v/>
      </c>
      <c r="K286" s="42" t="str">
        <f>IF(J286="","",VLOOKUP(J286,ﾏｽﾀｰ!$A$3:$P$553,7))</f>
        <v/>
      </c>
      <c r="L286" s="42" t="str">
        <f>IF(J286="","",VLOOKUP(J286,ﾏｽﾀｰ!$A$3:$P$553,11))</f>
        <v/>
      </c>
      <c r="M286" s="41" t="str">
        <f>IF(J286="","",VLOOKUP(J286,ﾏｽﾀｰ!$A$3:$P$553,13))</f>
        <v/>
      </c>
      <c r="N286" s="41" t="str">
        <f>IF(J286="","",VLOOKUP(J286,ﾏｽﾀｰ!$A$3:$P$553,16))</f>
        <v/>
      </c>
      <c r="O286" s="43" t="str">
        <f>IF(J286="","",IF(VLOOKUP(J286,ﾏｽﾀｰ!$A$3:$Q$553,17)="","",VLOOKUP(J286,ﾏｽﾀｰ!$A$3:$Q$553,17)))</f>
        <v/>
      </c>
    </row>
    <row r="287" spans="1:15" s="11" customFormat="1" ht="18" customHeight="1" x14ac:dyDescent="0.15">
      <c r="A287" s="35">
        <f>ﾏｽﾀｰ!A284</f>
        <v>0</v>
      </c>
      <c r="B287" s="36">
        <f>IF(ﾏｽﾀｰ!I284=1,"",ﾏｽﾀｰ!D284)</f>
        <v>0</v>
      </c>
      <c r="C287" s="36" t="str">
        <f>IF(B287=$H$6,COUNTIF($B$6:B287,$H$6),"")</f>
        <v/>
      </c>
      <c r="D287" s="36"/>
      <c r="E287" s="40">
        <f t="shared" si="9"/>
        <v>0</v>
      </c>
      <c r="H287" s="41"/>
      <c r="I287" s="41" t="str">
        <f>IF(J287="","",VLOOKUP(J287,ﾏｽﾀｰ!$A$3:$P$553,6))</f>
        <v/>
      </c>
      <c r="J287" s="41" t="str">
        <f t="shared" si="10"/>
        <v/>
      </c>
      <c r="K287" s="42" t="str">
        <f>IF(J287="","",VLOOKUP(J287,ﾏｽﾀｰ!$A$3:$P$553,7))</f>
        <v/>
      </c>
      <c r="L287" s="42" t="str">
        <f>IF(J287="","",VLOOKUP(J287,ﾏｽﾀｰ!$A$3:$P$553,11))</f>
        <v/>
      </c>
      <c r="M287" s="41" t="str">
        <f>IF(J287="","",VLOOKUP(J287,ﾏｽﾀｰ!$A$3:$P$553,13))</f>
        <v/>
      </c>
      <c r="N287" s="41" t="str">
        <f>IF(J287="","",VLOOKUP(J287,ﾏｽﾀｰ!$A$3:$P$553,16))</f>
        <v/>
      </c>
      <c r="O287" s="43" t="str">
        <f>IF(J287="","",IF(VLOOKUP(J287,ﾏｽﾀｰ!$A$3:$Q$553,17)="","",VLOOKUP(J287,ﾏｽﾀｰ!$A$3:$Q$553,17)))</f>
        <v/>
      </c>
    </row>
    <row r="288" spans="1:15" s="11" customFormat="1" ht="18" customHeight="1" x14ac:dyDescent="0.15">
      <c r="A288" s="35">
        <f>ﾏｽﾀｰ!A285</f>
        <v>0</v>
      </c>
      <c r="B288" s="36">
        <f>IF(ﾏｽﾀｰ!I285=1,"",ﾏｽﾀｰ!D285)</f>
        <v>0</v>
      </c>
      <c r="C288" s="36" t="str">
        <f>IF(B288=$H$6,COUNTIF($B$6:B288,$H$6),"")</f>
        <v/>
      </c>
      <c r="D288" s="36"/>
      <c r="E288" s="40">
        <f t="shared" si="9"/>
        <v>0</v>
      </c>
      <c r="H288" s="41"/>
      <c r="I288" s="41" t="str">
        <f>IF(J288="","",VLOOKUP(J288,ﾏｽﾀｰ!$A$3:$P$553,6))</f>
        <v/>
      </c>
      <c r="J288" s="41" t="str">
        <f t="shared" si="10"/>
        <v/>
      </c>
      <c r="K288" s="42" t="str">
        <f>IF(J288="","",VLOOKUP(J288,ﾏｽﾀｰ!$A$3:$P$553,7))</f>
        <v/>
      </c>
      <c r="L288" s="42" t="str">
        <f>IF(J288="","",VLOOKUP(J288,ﾏｽﾀｰ!$A$3:$P$553,11))</f>
        <v/>
      </c>
      <c r="M288" s="41" t="str">
        <f>IF(J288="","",VLOOKUP(J288,ﾏｽﾀｰ!$A$3:$P$553,13))</f>
        <v/>
      </c>
      <c r="N288" s="41" t="str">
        <f>IF(J288="","",VLOOKUP(J288,ﾏｽﾀｰ!$A$3:$P$553,16))</f>
        <v/>
      </c>
      <c r="O288" s="43" t="str">
        <f>IF(J288="","",IF(VLOOKUP(J288,ﾏｽﾀｰ!$A$3:$Q$553,17)="","",VLOOKUP(J288,ﾏｽﾀｰ!$A$3:$Q$553,17)))</f>
        <v/>
      </c>
    </row>
    <row r="289" spans="1:15" s="11" customFormat="1" ht="18" customHeight="1" x14ac:dyDescent="0.15">
      <c r="A289" s="35">
        <f>ﾏｽﾀｰ!A286</f>
        <v>0</v>
      </c>
      <c r="B289" s="36">
        <f>IF(ﾏｽﾀｰ!I286=1,"",ﾏｽﾀｰ!D286)</f>
        <v>0</v>
      </c>
      <c r="C289" s="36" t="str">
        <f>IF(B289=$H$6,COUNTIF($B$6:B289,$H$6),"")</f>
        <v/>
      </c>
      <c r="D289" s="36"/>
      <c r="E289" s="40">
        <f t="shared" si="9"/>
        <v>0</v>
      </c>
      <c r="H289" s="41"/>
      <c r="I289" s="41" t="str">
        <f>IF(J289="","",VLOOKUP(J289,ﾏｽﾀｰ!$A$3:$P$553,6))</f>
        <v/>
      </c>
      <c r="J289" s="41" t="str">
        <f t="shared" si="10"/>
        <v/>
      </c>
      <c r="K289" s="42" t="str">
        <f>IF(J289="","",VLOOKUP(J289,ﾏｽﾀｰ!$A$3:$P$553,7))</f>
        <v/>
      </c>
      <c r="L289" s="42" t="str">
        <f>IF(J289="","",VLOOKUP(J289,ﾏｽﾀｰ!$A$3:$P$553,11))</f>
        <v/>
      </c>
      <c r="M289" s="41" t="str">
        <f>IF(J289="","",VLOOKUP(J289,ﾏｽﾀｰ!$A$3:$P$553,13))</f>
        <v/>
      </c>
      <c r="N289" s="41" t="str">
        <f>IF(J289="","",VLOOKUP(J289,ﾏｽﾀｰ!$A$3:$P$553,16))</f>
        <v/>
      </c>
      <c r="O289" s="43" t="str">
        <f>IF(J289="","",IF(VLOOKUP(J289,ﾏｽﾀｰ!$A$3:$Q$553,17)="","",VLOOKUP(J289,ﾏｽﾀｰ!$A$3:$Q$553,17)))</f>
        <v/>
      </c>
    </row>
    <row r="290" spans="1:15" s="11" customFormat="1" ht="18" customHeight="1" x14ac:dyDescent="0.15">
      <c r="A290" s="35">
        <f>ﾏｽﾀｰ!A287</f>
        <v>0</v>
      </c>
      <c r="B290" s="36">
        <f>IF(ﾏｽﾀｰ!I287=1,"",ﾏｽﾀｰ!D287)</f>
        <v>0</v>
      </c>
      <c r="C290" s="36" t="str">
        <f>IF(B290=$H$6,COUNTIF($B$6:B290,$H$6),"")</f>
        <v/>
      </c>
      <c r="D290" s="36"/>
      <c r="E290" s="40">
        <f t="shared" si="9"/>
        <v>0</v>
      </c>
      <c r="H290" s="41"/>
      <c r="I290" s="41" t="str">
        <f>IF(J290="","",VLOOKUP(J290,ﾏｽﾀｰ!$A$3:$P$553,6))</f>
        <v/>
      </c>
      <c r="J290" s="41" t="str">
        <f t="shared" si="10"/>
        <v/>
      </c>
      <c r="K290" s="42" t="str">
        <f>IF(J290="","",VLOOKUP(J290,ﾏｽﾀｰ!$A$3:$P$553,7))</f>
        <v/>
      </c>
      <c r="L290" s="42" t="str">
        <f>IF(J290="","",VLOOKUP(J290,ﾏｽﾀｰ!$A$3:$P$553,11))</f>
        <v/>
      </c>
      <c r="M290" s="41" t="str">
        <f>IF(J290="","",VLOOKUP(J290,ﾏｽﾀｰ!$A$3:$P$553,13))</f>
        <v/>
      </c>
      <c r="N290" s="41" t="str">
        <f>IF(J290="","",VLOOKUP(J290,ﾏｽﾀｰ!$A$3:$P$553,16))</f>
        <v/>
      </c>
      <c r="O290" s="43" t="str">
        <f>IF(J290="","",IF(VLOOKUP(J290,ﾏｽﾀｰ!$A$3:$Q$553,17)="","",VLOOKUP(J290,ﾏｽﾀｰ!$A$3:$Q$553,17)))</f>
        <v/>
      </c>
    </row>
    <row r="291" spans="1:15" s="11" customFormat="1" ht="18" customHeight="1" x14ac:dyDescent="0.15">
      <c r="A291" s="35">
        <f>ﾏｽﾀｰ!A288</f>
        <v>0</v>
      </c>
      <c r="B291" s="36">
        <f>IF(ﾏｽﾀｰ!I288=1,"",ﾏｽﾀｰ!D288)</f>
        <v>0</v>
      </c>
      <c r="C291" s="36" t="str">
        <f>IF(B291=$H$6,COUNTIF($B$6:B291,$H$6),"")</f>
        <v/>
      </c>
      <c r="D291" s="36"/>
      <c r="E291" s="40">
        <f t="shared" si="9"/>
        <v>0</v>
      </c>
      <c r="H291" s="41"/>
      <c r="I291" s="41" t="str">
        <f>IF(J291="","",VLOOKUP(J291,ﾏｽﾀｰ!$A$3:$P$553,6))</f>
        <v/>
      </c>
      <c r="J291" s="41" t="str">
        <f t="shared" si="10"/>
        <v/>
      </c>
      <c r="K291" s="42" t="str">
        <f>IF(J291="","",VLOOKUP(J291,ﾏｽﾀｰ!$A$3:$P$553,7))</f>
        <v/>
      </c>
      <c r="L291" s="42" t="str">
        <f>IF(J291="","",VLOOKUP(J291,ﾏｽﾀｰ!$A$3:$P$553,11))</f>
        <v/>
      </c>
      <c r="M291" s="41" t="str">
        <f>IF(J291="","",VLOOKUP(J291,ﾏｽﾀｰ!$A$3:$P$553,13))</f>
        <v/>
      </c>
      <c r="N291" s="41" t="str">
        <f>IF(J291="","",VLOOKUP(J291,ﾏｽﾀｰ!$A$3:$P$553,16))</f>
        <v/>
      </c>
      <c r="O291" s="43" t="str">
        <f>IF(J291="","",IF(VLOOKUP(J291,ﾏｽﾀｰ!$A$3:$Q$553,17)="","",VLOOKUP(J291,ﾏｽﾀｰ!$A$3:$Q$553,17)))</f>
        <v/>
      </c>
    </row>
    <row r="292" spans="1:15" s="11" customFormat="1" ht="18" customHeight="1" x14ac:dyDescent="0.15">
      <c r="A292" s="35">
        <f>ﾏｽﾀｰ!A289</f>
        <v>0</v>
      </c>
      <c r="B292" s="36">
        <f>IF(ﾏｽﾀｰ!I289=1,"",ﾏｽﾀｰ!D289)</f>
        <v>0</v>
      </c>
      <c r="C292" s="36" t="str">
        <f>IF(B292=$H$6,COUNTIF($B$6:B292,$H$6),"")</f>
        <v/>
      </c>
      <c r="D292" s="36"/>
      <c r="E292" s="40">
        <f t="shared" si="9"/>
        <v>0</v>
      </c>
      <c r="H292" s="41"/>
      <c r="I292" s="41" t="str">
        <f>IF(J292="","",VLOOKUP(J292,ﾏｽﾀｰ!$A$3:$P$553,6))</f>
        <v/>
      </c>
      <c r="J292" s="41" t="str">
        <f t="shared" si="10"/>
        <v/>
      </c>
      <c r="K292" s="42" t="str">
        <f>IF(J292="","",VLOOKUP(J292,ﾏｽﾀｰ!$A$3:$P$553,7))</f>
        <v/>
      </c>
      <c r="L292" s="42" t="str">
        <f>IF(J292="","",VLOOKUP(J292,ﾏｽﾀｰ!$A$3:$P$553,11))</f>
        <v/>
      </c>
      <c r="M292" s="41" t="str">
        <f>IF(J292="","",VLOOKUP(J292,ﾏｽﾀｰ!$A$3:$P$553,13))</f>
        <v/>
      </c>
      <c r="N292" s="41" t="str">
        <f>IF(J292="","",VLOOKUP(J292,ﾏｽﾀｰ!$A$3:$P$553,16))</f>
        <v/>
      </c>
      <c r="O292" s="43" t="str">
        <f>IF(J292="","",IF(VLOOKUP(J292,ﾏｽﾀｰ!$A$3:$Q$553,17)="","",VLOOKUP(J292,ﾏｽﾀｰ!$A$3:$Q$553,17)))</f>
        <v/>
      </c>
    </row>
    <row r="293" spans="1:15" s="11" customFormat="1" ht="18" customHeight="1" x14ac:dyDescent="0.15">
      <c r="A293" s="35">
        <f>ﾏｽﾀｰ!A290</f>
        <v>0</v>
      </c>
      <c r="B293" s="36">
        <f>IF(ﾏｽﾀｰ!I290=1,"",ﾏｽﾀｰ!D290)</f>
        <v>0</v>
      </c>
      <c r="C293" s="36" t="str">
        <f>IF(B293=$H$6,COUNTIF($B$6:B293,$H$6),"")</f>
        <v/>
      </c>
      <c r="D293" s="36"/>
      <c r="E293" s="40">
        <f t="shared" si="9"/>
        <v>0</v>
      </c>
      <c r="H293" s="41"/>
      <c r="I293" s="41" t="str">
        <f>IF(J293="","",VLOOKUP(J293,ﾏｽﾀｰ!$A$3:$P$553,6))</f>
        <v/>
      </c>
      <c r="J293" s="41" t="str">
        <f t="shared" si="10"/>
        <v/>
      </c>
      <c r="K293" s="42" t="str">
        <f>IF(J293="","",VLOOKUP(J293,ﾏｽﾀｰ!$A$3:$P$553,7))</f>
        <v/>
      </c>
      <c r="L293" s="42" t="str">
        <f>IF(J293="","",VLOOKUP(J293,ﾏｽﾀｰ!$A$3:$P$553,11))</f>
        <v/>
      </c>
      <c r="M293" s="41" t="str">
        <f>IF(J293="","",VLOOKUP(J293,ﾏｽﾀｰ!$A$3:$P$553,13))</f>
        <v/>
      </c>
      <c r="N293" s="41" t="str">
        <f>IF(J293="","",VLOOKUP(J293,ﾏｽﾀｰ!$A$3:$P$553,16))</f>
        <v/>
      </c>
      <c r="O293" s="43" t="str">
        <f>IF(J293="","",IF(VLOOKUP(J293,ﾏｽﾀｰ!$A$3:$Q$553,17)="","",VLOOKUP(J293,ﾏｽﾀｰ!$A$3:$Q$553,17)))</f>
        <v/>
      </c>
    </row>
    <row r="294" spans="1:15" s="11" customFormat="1" ht="18" customHeight="1" x14ac:dyDescent="0.15">
      <c r="A294" s="35">
        <f>ﾏｽﾀｰ!A291</f>
        <v>0</v>
      </c>
      <c r="B294" s="36">
        <f>IF(ﾏｽﾀｰ!I291=1,"",ﾏｽﾀｰ!D291)</f>
        <v>0</v>
      </c>
      <c r="C294" s="36" t="str">
        <f>IF(B294=$H$6,COUNTIF($B$6:B294,$H$6),"")</f>
        <v/>
      </c>
      <c r="D294" s="36"/>
      <c r="E294" s="40">
        <f t="shared" si="9"/>
        <v>0</v>
      </c>
      <c r="H294" s="41"/>
      <c r="I294" s="41" t="str">
        <f>IF(J294="","",VLOOKUP(J294,ﾏｽﾀｰ!$A$3:$P$553,6))</f>
        <v/>
      </c>
      <c r="J294" s="41" t="str">
        <f t="shared" si="10"/>
        <v/>
      </c>
      <c r="K294" s="42" t="str">
        <f>IF(J294="","",VLOOKUP(J294,ﾏｽﾀｰ!$A$3:$P$553,7))</f>
        <v/>
      </c>
      <c r="L294" s="42" t="str">
        <f>IF(J294="","",VLOOKUP(J294,ﾏｽﾀｰ!$A$3:$P$553,11))</f>
        <v/>
      </c>
      <c r="M294" s="41" t="str">
        <f>IF(J294="","",VLOOKUP(J294,ﾏｽﾀｰ!$A$3:$P$553,13))</f>
        <v/>
      </c>
      <c r="N294" s="41" t="str">
        <f>IF(J294="","",VLOOKUP(J294,ﾏｽﾀｰ!$A$3:$P$553,16))</f>
        <v/>
      </c>
      <c r="O294" s="43" t="str">
        <f>IF(J294="","",IF(VLOOKUP(J294,ﾏｽﾀｰ!$A$3:$Q$553,17)="","",VLOOKUP(J294,ﾏｽﾀｰ!$A$3:$Q$553,17)))</f>
        <v/>
      </c>
    </row>
    <row r="295" spans="1:15" s="11" customFormat="1" ht="18" customHeight="1" x14ac:dyDescent="0.15">
      <c r="A295" s="35">
        <f>ﾏｽﾀｰ!A292</f>
        <v>0</v>
      </c>
      <c r="B295" s="36">
        <f>IF(ﾏｽﾀｰ!I292=1,"",ﾏｽﾀｰ!D292)</f>
        <v>0</v>
      </c>
      <c r="C295" s="36" t="str">
        <f>IF(B295=$H$6,COUNTIF($B$6:B295,$H$6),"")</f>
        <v/>
      </c>
      <c r="D295" s="36"/>
      <c r="E295" s="40">
        <f t="shared" si="9"/>
        <v>0</v>
      </c>
      <c r="H295" s="41"/>
      <c r="I295" s="41" t="str">
        <f>IF(J295="","",VLOOKUP(J295,ﾏｽﾀｰ!$A$3:$P$553,6))</f>
        <v/>
      </c>
      <c r="J295" s="41" t="str">
        <f t="shared" si="10"/>
        <v/>
      </c>
      <c r="K295" s="42" t="str">
        <f>IF(J295="","",VLOOKUP(J295,ﾏｽﾀｰ!$A$3:$P$553,7))</f>
        <v/>
      </c>
      <c r="L295" s="42" t="str">
        <f>IF(J295="","",VLOOKUP(J295,ﾏｽﾀｰ!$A$3:$P$553,11))</f>
        <v/>
      </c>
      <c r="M295" s="41" t="str">
        <f>IF(J295="","",VLOOKUP(J295,ﾏｽﾀｰ!$A$3:$P$553,13))</f>
        <v/>
      </c>
      <c r="N295" s="41" t="str">
        <f>IF(J295="","",VLOOKUP(J295,ﾏｽﾀｰ!$A$3:$P$553,16))</f>
        <v/>
      </c>
      <c r="O295" s="43" t="str">
        <f>IF(J295="","",IF(VLOOKUP(J295,ﾏｽﾀｰ!$A$3:$Q$553,17)="","",VLOOKUP(J295,ﾏｽﾀｰ!$A$3:$Q$553,17)))</f>
        <v/>
      </c>
    </row>
    <row r="296" spans="1:15" s="11" customFormat="1" ht="18" customHeight="1" x14ac:dyDescent="0.15">
      <c r="A296" s="35">
        <f>ﾏｽﾀｰ!A293</f>
        <v>0</v>
      </c>
      <c r="B296" s="36">
        <f>IF(ﾏｽﾀｰ!I293=1,"",ﾏｽﾀｰ!D293)</f>
        <v>0</v>
      </c>
      <c r="C296" s="36" t="str">
        <f>IF(B296=$H$6,COUNTIF($B$6:B296,$H$6),"")</f>
        <v/>
      </c>
      <c r="D296" s="36"/>
      <c r="E296" s="40">
        <f t="shared" si="9"/>
        <v>0</v>
      </c>
      <c r="H296" s="41"/>
      <c r="I296" s="41" t="str">
        <f>IF(J296="","",VLOOKUP(J296,ﾏｽﾀｰ!$A$3:$P$553,6))</f>
        <v/>
      </c>
      <c r="J296" s="41" t="str">
        <f t="shared" si="10"/>
        <v/>
      </c>
      <c r="K296" s="42" t="str">
        <f>IF(J296="","",VLOOKUP(J296,ﾏｽﾀｰ!$A$3:$P$553,7))</f>
        <v/>
      </c>
      <c r="L296" s="42" t="str">
        <f>IF(J296="","",VLOOKUP(J296,ﾏｽﾀｰ!$A$3:$P$553,11))</f>
        <v/>
      </c>
      <c r="M296" s="41" t="str">
        <f>IF(J296="","",VLOOKUP(J296,ﾏｽﾀｰ!$A$3:$P$553,13))</f>
        <v/>
      </c>
      <c r="N296" s="41" t="str">
        <f>IF(J296="","",VLOOKUP(J296,ﾏｽﾀｰ!$A$3:$P$553,16))</f>
        <v/>
      </c>
      <c r="O296" s="43" t="str">
        <f>IF(J296="","",IF(VLOOKUP(J296,ﾏｽﾀｰ!$A$3:$Q$553,17)="","",VLOOKUP(J296,ﾏｽﾀｰ!$A$3:$Q$553,17)))</f>
        <v/>
      </c>
    </row>
    <row r="297" spans="1:15" s="11" customFormat="1" ht="18" customHeight="1" x14ac:dyDescent="0.15">
      <c r="A297" s="35">
        <f>ﾏｽﾀｰ!A294</f>
        <v>0</v>
      </c>
      <c r="B297" s="36">
        <f>IF(ﾏｽﾀｰ!I294=1,"",ﾏｽﾀｰ!D294)</f>
        <v>0</v>
      </c>
      <c r="C297" s="36" t="str">
        <f>IF(B297=$H$6,COUNTIF($B$6:B297,$H$6),"")</f>
        <v/>
      </c>
      <c r="D297" s="36"/>
      <c r="E297" s="40">
        <f t="shared" si="9"/>
        <v>0</v>
      </c>
      <c r="H297" s="41"/>
      <c r="I297" s="41" t="str">
        <f>IF(J297="","",VLOOKUP(J297,ﾏｽﾀｰ!$A$3:$P$553,6))</f>
        <v/>
      </c>
      <c r="J297" s="41" t="str">
        <f t="shared" si="10"/>
        <v/>
      </c>
      <c r="K297" s="42" t="str">
        <f>IF(J297="","",VLOOKUP(J297,ﾏｽﾀｰ!$A$3:$P$553,7))</f>
        <v/>
      </c>
      <c r="L297" s="42" t="str">
        <f>IF(J297="","",VLOOKUP(J297,ﾏｽﾀｰ!$A$3:$P$553,11))</f>
        <v/>
      </c>
      <c r="M297" s="41" t="str">
        <f>IF(J297="","",VLOOKUP(J297,ﾏｽﾀｰ!$A$3:$P$553,13))</f>
        <v/>
      </c>
      <c r="N297" s="41" t="str">
        <f>IF(J297="","",VLOOKUP(J297,ﾏｽﾀｰ!$A$3:$P$553,16))</f>
        <v/>
      </c>
      <c r="O297" s="43" t="str">
        <f>IF(J297="","",IF(VLOOKUP(J297,ﾏｽﾀｰ!$A$3:$Q$553,17)="","",VLOOKUP(J297,ﾏｽﾀｰ!$A$3:$Q$553,17)))</f>
        <v/>
      </c>
    </row>
    <row r="298" spans="1:15" s="11" customFormat="1" ht="18" customHeight="1" x14ac:dyDescent="0.15">
      <c r="A298" s="35">
        <f>ﾏｽﾀｰ!A295</f>
        <v>0</v>
      </c>
      <c r="B298" s="36">
        <f>IF(ﾏｽﾀｰ!I295=1,"",ﾏｽﾀｰ!D295)</f>
        <v>0</v>
      </c>
      <c r="C298" s="36" t="str">
        <f>IF(B298=$H$6,COUNTIF($B$6:B298,$H$6),"")</f>
        <v/>
      </c>
      <c r="D298" s="36"/>
      <c r="E298" s="40">
        <f t="shared" si="9"/>
        <v>0</v>
      </c>
      <c r="H298" s="41"/>
      <c r="I298" s="41" t="str">
        <f>IF(J298="","",VLOOKUP(J298,ﾏｽﾀｰ!$A$3:$P$553,6))</f>
        <v/>
      </c>
      <c r="J298" s="41" t="str">
        <f t="shared" si="10"/>
        <v/>
      </c>
      <c r="K298" s="42" t="str">
        <f>IF(J298="","",VLOOKUP(J298,ﾏｽﾀｰ!$A$3:$P$553,7))</f>
        <v/>
      </c>
      <c r="L298" s="42" t="str">
        <f>IF(J298="","",VLOOKUP(J298,ﾏｽﾀｰ!$A$3:$P$553,11))</f>
        <v/>
      </c>
      <c r="M298" s="41" t="str">
        <f>IF(J298="","",VLOOKUP(J298,ﾏｽﾀｰ!$A$3:$P$553,13))</f>
        <v/>
      </c>
      <c r="N298" s="41" t="str">
        <f>IF(J298="","",VLOOKUP(J298,ﾏｽﾀｰ!$A$3:$P$553,16))</f>
        <v/>
      </c>
      <c r="O298" s="43" t="str">
        <f>IF(J298="","",IF(VLOOKUP(J298,ﾏｽﾀｰ!$A$3:$Q$553,17)="","",VLOOKUP(J298,ﾏｽﾀｰ!$A$3:$Q$553,17)))</f>
        <v/>
      </c>
    </row>
    <row r="299" spans="1:15" s="11" customFormat="1" ht="18" customHeight="1" x14ac:dyDescent="0.15">
      <c r="A299" s="35">
        <f>ﾏｽﾀｰ!A296</f>
        <v>0</v>
      </c>
      <c r="B299" s="36">
        <f>IF(ﾏｽﾀｰ!I296=1,"",ﾏｽﾀｰ!D296)</f>
        <v>0</v>
      </c>
      <c r="C299" s="36" t="str">
        <f>IF(B299=$H$6,COUNTIF($B$6:B299,$H$6),"")</f>
        <v/>
      </c>
      <c r="D299" s="36"/>
      <c r="E299" s="40">
        <f t="shared" si="9"/>
        <v>0</v>
      </c>
      <c r="H299" s="41"/>
      <c r="I299" s="41" t="str">
        <f>IF(J299="","",VLOOKUP(J299,ﾏｽﾀｰ!$A$3:$P$553,6))</f>
        <v/>
      </c>
      <c r="J299" s="41" t="str">
        <f t="shared" si="10"/>
        <v/>
      </c>
      <c r="K299" s="42" t="str">
        <f>IF(J299="","",VLOOKUP(J299,ﾏｽﾀｰ!$A$3:$P$553,7))</f>
        <v/>
      </c>
      <c r="L299" s="42" t="str">
        <f>IF(J299="","",VLOOKUP(J299,ﾏｽﾀｰ!$A$3:$P$553,11))</f>
        <v/>
      </c>
      <c r="M299" s="41" t="str">
        <f>IF(J299="","",VLOOKUP(J299,ﾏｽﾀｰ!$A$3:$P$553,13))</f>
        <v/>
      </c>
      <c r="N299" s="41" t="str">
        <f>IF(J299="","",VLOOKUP(J299,ﾏｽﾀｰ!$A$3:$P$553,16))</f>
        <v/>
      </c>
      <c r="O299" s="43" t="str">
        <f>IF(J299="","",IF(VLOOKUP(J299,ﾏｽﾀｰ!$A$3:$Q$553,17)="","",VLOOKUP(J299,ﾏｽﾀｰ!$A$3:$Q$553,17)))</f>
        <v/>
      </c>
    </row>
    <row r="300" spans="1:15" s="11" customFormat="1" ht="18" customHeight="1" x14ac:dyDescent="0.15">
      <c r="A300" s="35">
        <f>ﾏｽﾀｰ!A297</f>
        <v>0</v>
      </c>
      <c r="B300" s="36">
        <f>IF(ﾏｽﾀｰ!I297=1,"",ﾏｽﾀｰ!D297)</f>
        <v>0</v>
      </c>
      <c r="C300" s="36" t="str">
        <f>IF(B300=$H$6,COUNTIF($B$6:B300,$H$6),"")</f>
        <v/>
      </c>
      <c r="D300" s="36"/>
      <c r="E300" s="40">
        <f t="shared" si="9"/>
        <v>0</v>
      </c>
      <c r="H300" s="41"/>
      <c r="I300" s="41" t="str">
        <f>IF(J300="","",VLOOKUP(J300,ﾏｽﾀｰ!$A$3:$P$553,6))</f>
        <v/>
      </c>
      <c r="J300" s="41" t="str">
        <f t="shared" si="10"/>
        <v/>
      </c>
      <c r="K300" s="42" t="str">
        <f>IF(J300="","",VLOOKUP(J300,ﾏｽﾀｰ!$A$3:$P$553,7))</f>
        <v/>
      </c>
      <c r="L300" s="42" t="str">
        <f>IF(J300="","",VLOOKUP(J300,ﾏｽﾀｰ!$A$3:$P$553,11))</f>
        <v/>
      </c>
      <c r="M300" s="41" t="str">
        <f>IF(J300="","",VLOOKUP(J300,ﾏｽﾀｰ!$A$3:$P$553,13))</f>
        <v/>
      </c>
      <c r="N300" s="41" t="str">
        <f>IF(J300="","",VLOOKUP(J300,ﾏｽﾀｰ!$A$3:$P$553,16))</f>
        <v/>
      </c>
      <c r="O300" s="43" t="str">
        <f>IF(J300="","",IF(VLOOKUP(J300,ﾏｽﾀｰ!$A$3:$Q$553,17)="","",VLOOKUP(J300,ﾏｽﾀｰ!$A$3:$Q$553,17)))</f>
        <v/>
      </c>
    </row>
    <row r="301" spans="1:15" s="11" customFormat="1" ht="18" customHeight="1" x14ac:dyDescent="0.15">
      <c r="A301" s="35">
        <f>ﾏｽﾀｰ!A298</f>
        <v>0</v>
      </c>
      <c r="B301" s="36">
        <f>IF(ﾏｽﾀｰ!I298=1,"",ﾏｽﾀｰ!D298)</f>
        <v>0</v>
      </c>
      <c r="C301" s="36" t="str">
        <f>IF(B301=$H$6,COUNTIF($B$6:B301,$H$6),"")</f>
        <v/>
      </c>
      <c r="D301" s="36"/>
      <c r="E301" s="40">
        <f t="shared" si="9"/>
        <v>0</v>
      </c>
      <c r="H301" s="41"/>
      <c r="I301" s="41" t="str">
        <f>IF(J301="","",VLOOKUP(J301,ﾏｽﾀｰ!$A$3:$P$553,6))</f>
        <v/>
      </c>
      <c r="J301" s="41" t="str">
        <f t="shared" si="10"/>
        <v/>
      </c>
      <c r="K301" s="42" t="str">
        <f>IF(J301="","",VLOOKUP(J301,ﾏｽﾀｰ!$A$3:$P$553,7))</f>
        <v/>
      </c>
      <c r="L301" s="42" t="str">
        <f>IF(J301="","",VLOOKUP(J301,ﾏｽﾀｰ!$A$3:$P$553,11))</f>
        <v/>
      </c>
      <c r="M301" s="41" t="str">
        <f>IF(J301="","",VLOOKUP(J301,ﾏｽﾀｰ!$A$3:$P$553,13))</f>
        <v/>
      </c>
      <c r="N301" s="41" t="str">
        <f>IF(J301="","",VLOOKUP(J301,ﾏｽﾀｰ!$A$3:$P$553,16))</f>
        <v/>
      </c>
      <c r="O301" s="43" t="str">
        <f>IF(J301="","",IF(VLOOKUP(J301,ﾏｽﾀｰ!$A$3:$Q$553,17)="","",VLOOKUP(J301,ﾏｽﾀｰ!$A$3:$Q$553,17)))</f>
        <v/>
      </c>
    </row>
    <row r="302" spans="1:15" s="11" customFormat="1" ht="18" customHeight="1" x14ac:dyDescent="0.15">
      <c r="A302" s="35">
        <f>ﾏｽﾀｰ!A299</f>
        <v>0</v>
      </c>
      <c r="B302" s="36">
        <f>IF(ﾏｽﾀｰ!I299=1,"",ﾏｽﾀｰ!D299)</f>
        <v>0</v>
      </c>
      <c r="C302" s="36" t="str">
        <f>IF(B302=$H$6,COUNTIF($B$6:B302,$H$6),"")</f>
        <v/>
      </c>
      <c r="D302" s="36"/>
      <c r="E302" s="40">
        <f t="shared" si="9"/>
        <v>0</v>
      </c>
      <c r="H302" s="41"/>
      <c r="I302" s="41" t="str">
        <f>IF(J302="","",VLOOKUP(J302,ﾏｽﾀｰ!$A$3:$P$553,6))</f>
        <v/>
      </c>
      <c r="J302" s="41" t="str">
        <f t="shared" si="10"/>
        <v/>
      </c>
      <c r="K302" s="42" t="str">
        <f>IF(J302="","",VLOOKUP(J302,ﾏｽﾀｰ!$A$3:$P$553,7))</f>
        <v/>
      </c>
      <c r="L302" s="42" t="str">
        <f>IF(J302="","",VLOOKUP(J302,ﾏｽﾀｰ!$A$3:$P$553,11))</f>
        <v/>
      </c>
      <c r="M302" s="41" t="str">
        <f>IF(J302="","",VLOOKUP(J302,ﾏｽﾀｰ!$A$3:$P$553,13))</f>
        <v/>
      </c>
      <c r="N302" s="41" t="str">
        <f>IF(J302="","",VLOOKUP(J302,ﾏｽﾀｰ!$A$3:$P$553,16))</f>
        <v/>
      </c>
      <c r="O302" s="43" t="str">
        <f>IF(J302="","",IF(VLOOKUP(J302,ﾏｽﾀｰ!$A$3:$Q$553,17)="","",VLOOKUP(J302,ﾏｽﾀｰ!$A$3:$Q$553,17)))</f>
        <v/>
      </c>
    </row>
    <row r="303" spans="1:15" s="11" customFormat="1" ht="18" customHeight="1" x14ac:dyDescent="0.15">
      <c r="A303" s="35">
        <f>ﾏｽﾀｰ!A300</f>
        <v>0</v>
      </c>
      <c r="B303" s="36">
        <f>IF(ﾏｽﾀｰ!I300=1,"",ﾏｽﾀｰ!D300)</f>
        <v>0</v>
      </c>
      <c r="C303" s="36" t="str">
        <f>IF(B303=$H$6,COUNTIF($B$6:B303,$H$6),"")</f>
        <v/>
      </c>
      <c r="D303" s="36"/>
      <c r="E303" s="40">
        <f t="shared" si="9"/>
        <v>0</v>
      </c>
      <c r="H303" s="41"/>
      <c r="I303" s="41" t="str">
        <f>IF(J303="","",VLOOKUP(J303,ﾏｽﾀｰ!$A$3:$P$553,6))</f>
        <v/>
      </c>
      <c r="J303" s="41" t="str">
        <f t="shared" si="10"/>
        <v/>
      </c>
      <c r="K303" s="42" t="str">
        <f>IF(J303="","",VLOOKUP(J303,ﾏｽﾀｰ!$A$3:$P$553,7))</f>
        <v/>
      </c>
      <c r="L303" s="42" t="str">
        <f>IF(J303="","",VLOOKUP(J303,ﾏｽﾀｰ!$A$3:$P$553,11))</f>
        <v/>
      </c>
      <c r="M303" s="41" t="str">
        <f>IF(J303="","",VLOOKUP(J303,ﾏｽﾀｰ!$A$3:$P$553,13))</f>
        <v/>
      </c>
      <c r="N303" s="41" t="str">
        <f>IF(J303="","",VLOOKUP(J303,ﾏｽﾀｰ!$A$3:$P$553,16))</f>
        <v/>
      </c>
      <c r="O303" s="43" t="str">
        <f>IF(J303="","",IF(VLOOKUP(J303,ﾏｽﾀｰ!$A$3:$Q$553,17)="","",VLOOKUP(J303,ﾏｽﾀｰ!$A$3:$Q$553,17)))</f>
        <v/>
      </c>
    </row>
    <row r="304" spans="1:15" s="11" customFormat="1" ht="18" customHeight="1" x14ac:dyDescent="0.15">
      <c r="A304" s="35">
        <f>ﾏｽﾀｰ!A301</f>
        <v>0</v>
      </c>
      <c r="B304" s="36">
        <f>IF(ﾏｽﾀｰ!I301=1,"",ﾏｽﾀｰ!D301)</f>
        <v>0</v>
      </c>
      <c r="C304" s="36" t="str">
        <f>IF(B304=$H$6,COUNTIF($B$6:B304,$H$6),"")</f>
        <v/>
      </c>
      <c r="D304" s="36"/>
      <c r="E304" s="40">
        <f t="shared" si="9"/>
        <v>0</v>
      </c>
      <c r="H304" s="41"/>
      <c r="I304" s="41" t="str">
        <f>IF(J304="","",VLOOKUP(J304,ﾏｽﾀｰ!$A$3:$P$553,6))</f>
        <v/>
      </c>
      <c r="J304" s="41" t="str">
        <f t="shared" si="10"/>
        <v/>
      </c>
      <c r="K304" s="42" t="str">
        <f>IF(J304="","",VLOOKUP(J304,ﾏｽﾀｰ!$A$3:$P$553,7))</f>
        <v/>
      </c>
      <c r="L304" s="42" t="str">
        <f>IF(J304="","",VLOOKUP(J304,ﾏｽﾀｰ!$A$3:$P$553,11))</f>
        <v/>
      </c>
      <c r="M304" s="41" t="str">
        <f>IF(J304="","",VLOOKUP(J304,ﾏｽﾀｰ!$A$3:$P$553,13))</f>
        <v/>
      </c>
      <c r="N304" s="41" t="str">
        <f>IF(J304="","",VLOOKUP(J304,ﾏｽﾀｰ!$A$3:$P$553,16))</f>
        <v/>
      </c>
      <c r="O304" s="43" t="str">
        <f>IF(J304="","",IF(VLOOKUP(J304,ﾏｽﾀｰ!$A$3:$Q$553,17)="","",VLOOKUP(J304,ﾏｽﾀｰ!$A$3:$Q$553,17)))</f>
        <v/>
      </c>
    </row>
    <row r="305" spans="1:15" s="11" customFormat="1" ht="18" customHeight="1" x14ac:dyDescent="0.15">
      <c r="A305" s="35">
        <f>ﾏｽﾀｰ!A302</f>
        <v>0</v>
      </c>
      <c r="B305" s="36">
        <f>IF(ﾏｽﾀｰ!I302=1,"",ﾏｽﾀｰ!D302)</f>
        <v>0</v>
      </c>
      <c r="C305" s="36" t="str">
        <f>IF(B305=$H$6,COUNTIF($B$6:B305,$H$6),"")</f>
        <v/>
      </c>
      <c r="D305" s="36"/>
      <c r="E305" s="40">
        <f t="shared" si="9"/>
        <v>0</v>
      </c>
      <c r="H305" s="41"/>
      <c r="I305" s="41" t="str">
        <f>IF(J305="","",VLOOKUP(J305,ﾏｽﾀｰ!$A$3:$P$553,6))</f>
        <v/>
      </c>
      <c r="J305" s="41" t="str">
        <f t="shared" si="10"/>
        <v/>
      </c>
      <c r="K305" s="42" t="str">
        <f>IF(J305="","",VLOOKUP(J305,ﾏｽﾀｰ!$A$3:$P$553,7))</f>
        <v/>
      </c>
      <c r="L305" s="42" t="str">
        <f>IF(J305="","",VLOOKUP(J305,ﾏｽﾀｰ!$A$3:$P$553,11))</f>
        <v/>
      </c>
      <c r="M305" s="41" t="str">
        <f>IF(J305="","",VLOOKUP(J305,ﾏｽﾀｰ!$A$3:$P$553,13))</f>
        <v/>
      </c>
      <c r="N305" s="41" t="str">
        <f>IF(J305="","",VLOOKUP(J305,ﾏｽﾀｰ!$A$3:$P$553,16))</f>
        <v/>
      </c>
      <c r="O305" s="43" t="str">
        <f>IF(J305="","",IF(VLOOKUP(J305,ﾏｽﾀｰ!$A$3:$Q$553,17)="","",VLOOKUP(J305,ﾏｽﾀｰ!$A$3:$Q$553,17)))</f>
        <v/>
      </c>
    </row>
    <row r="306" spans="1:15" s="11" customFormat="1" ht="18" customHeight="1" x14ac:dyDescent="0.15">
      <c r="A306" s="35">
        <f>ﾏｽﾀｰ!A303</f>
        <v>0</v>
      </c>
      <c r="B306" s="36">
        <f>IF(ﾏｽﾀｰ!I303=1,"",ﾏｽﾀｰ!D303)</f>
        <v>0</v>
      </c>
      <c r="C306" s="36" t="str">
        <f>IF(B306=$H$6,COUNTIF($B$6:B306,$H$6),"")</f>
        <v/>
      </c>
      <c r="D306" s="36"/>
      <c r="E306" s="40">
        <f t="shared" si="9"/>
        <v>0</v>
      </c>
      <c r="H306" s="41"/>
      <c r="I306" s="41" t="str">
        <f>IF(J306="","",VLOOKUP(J306,ﾏｽﾀｰ!$A$3:$P$553,6))</f>
        <v/>
      </c>
      <c r="J306" s="41" t="str">
        <f t="shared" si="10"/>
        <v/>
      </c>
      <c r="K306" s="42" t="str">
        <f>IF(J306="","",VLOOKUP(J306,ﾏｽﾀｰ!$A$3:$P$553,7))</f>
        <v/>
      </c>
      <c r="L306" s="42" t="str">
        <f>IF(J306="","",VLOOKUP(J306,ﾏｽﾀｰ!$A$3:$P$553,11))</f>
        <v/>
      </c>
      <c r="M306" s="41" t="str">
        <f>IF(J306="","",VLOOKUP(J306,ﾏｽﾀｰ!$A$3:$P$553,13))</f>
        <v/>
      </c>
      <c r="N306" s="41" t="str">
        <f>IF(J306="","",VLOOKUP(J306,ﾏｽﾀｰ!$A$3:$P$553,16))</f>
        <v/>
      </c>
      <c r="O306" s="43" t="str">
        <f>IF(J306="","",IF(VLOOKUP(J306,ﾏｽﾀｰ!$A$3:$Q$553,17)="","",VLOOKUP(J306,ﾏｽﾀｰ!$A$3:$Q$553,17)))</f>
        <v/>
      </c>
    </row>
    <row r="307" spans="1:15" s="11" customFormat="1" ht="18" customHeight="1" x14ac:dyDescent="0.15">
      <c r="A307" s="35">
        <f>ﾏｽﾀｰ!A304</f>
        <v>0</v>
      </c>
      <c r="B307" s="36">
        <f>IF(ﾏｽﾀｰ!I304=1,"",ﾏｽﾀｰ!D304)</f>
        <v>0</v>
      </c>
      <c r="C307" s="36" t="str">
        <f>IF(B307=$H$6,COUNTIF($B$6:B307,$H$6),"")</f>
        <v/>
      </c>
      <c r="D307" s="36"/>
      <c r="E307" s="40">
        <f t="shared" si="9"/>
        <v>0</v>
      </c>
      <c r="H307" s="41"/>
      <c r="I307" s="41" t="str">
        <f>IF(J307="","",VLOOKUP(J307,ﾏｽﾀｰ!$A$3:$P$553,6))</f>
        <v/>
      </c>
      <c r="J307" s="41" t="str">
        <f t="shared" si="10"/>
        <v/>
      </c>
      <c r="K307" s="42" t="str">
        <f>IF(J307="","",VLOOKUP(J307,ﾏｽﾀｰ!$A$3:$P$553,7))</f>
        <v/>
      </c>
      <c r="L307" s="42" t="str">
        <f>IF(J307="","",VLOOKUP(J307,ﾏｽﾀｰ!$A$3:$P$553,11))</f>
        <v/>
      </c>
      <c r="M307" s="41" t="str">
        <f>IF(J307="","",VLOOKUP(J307,ﾏｽﾀｰ!$A$3:$P$553,13))</f>
        <v/>
      </c>
      <c r="N307" s="41" t="str">
        <f>IF(J307="","",VLOOKUP(J307,ﾏｽﾀｰ!$A$3:$P$553,16))</f>
        <v/>
      </c>
      <c r="O307" s="43" t="str">
        <f>IF(J307="","",IF(VLOOKUP(J307,ﾏｽﾀｰ!$A$3:$Q$553,17)="","",VLOOKUP(J307,ﾏｽﾀｰ!$A$3:$Q$553,17)))</f>
        <v/>
      </c>
    </row>
    <row r="308" spans="1:15" s="11" customFormat="1" ht="18" customHeight="1" x14ac:dyDescent="0.15">
      <c r="A308" s="35">
        <f>ﾏｽﾀｰ!A305</f>
        <v>0</v>
      </c>
      <c r="B308" s="36">
        <f>IF(ﾏｽﾀｰ!I305=1,"",ﾏｽﾀｰ!D305)</f>
        <v>0</v>
      </c>
      <c r="C308" s="36" t="str">
        <f>IF(B308=$H$6,COUNTIF($B$6:B308,$H$6),"")</f>
        <v/>
      </c>
      <c r="D308" s="36"/>
      <c r="E308" s="40">
        <f t="shared" si="9"/>
        <v>0</v>
      </c>
      <c r="H308" s="41"/>
      <c r="I308" s="41" t="str">
        <f>IF(J308="","",VLOOKUP(J308,ﾏｽﾀｰ!$A$3:$P$553,6))</f>
        <v/>
      </c>
      <c r="J308" s="41" t="str">
        <f t="shared" si="10"/>
        <v/>
      </c>
      <c r="K308" s="42" t="str">
        <f>IF(J308="","",VLOOKUP(J308,ﾏｽﾀｰ!$A$3:$P$553,7))</f>
        <v/>
      </c>
      <c r="L308" s="42" t="str">
        <f>IF(J308="","",VLOOKUP(J308,ﾏｽﾀｰ!$A$3:$P$553,11))</f>
        <v/>
      </c>
      <c r="M308" s="41" t="str">
        <f>IF(J308="","",VLOOKUP(J308,ﾏｽﾀｰ!$A$3:$P$553,13))</f>
        <v/>
      </c>
      <c r="N308" s="41" t="str">
        <f>IF(J308="","",VLOOKUP(J308,ﾏｽﾀｰ!$A$3:$P$553,16))</f>
        <v/>
      </c>
      <c r="O308" s="43" t="str">
        <f>IF(J308="","",IF(VLOOKUP(J308,ﾏｽﾀｰ!$A$3:$Q$553,17)="","",VLOOKUP(J308,ﾏｽﾀｰ!$A$3:$Q$553,17)))</f>
        <v/>
      </c>
    </row>
    <row r="309" spans="1:15" s="11" customFormat="1" ht="18" customHeight="1" x14ac:dyDescent="0.15">
      <c r="A309" s="35">
        <f>ﾏｽﾀｰ!A306</f>
        <v>0</v>
      </c>
      <c r="B309" s="36">
        <f>IF(ﾏｽﾀｰ!I306=1,"",ﾏｽﾀｰ!D306)</f>
        <v>0</v>
      </c>
      <c r="C309" s="36" t="str">
        <f>IF(B309=$H$6,COUNTIF($B$6:B309,$H$6),"")</f>
        <v/>
      </c>
      <c r="D309" s="36"/>
      <c r="E309" s="40">
        <f t="shared" si="9"/>
        <v>0</v>
      </c>
      <c r="H309" s="41"/>
      <c r="I309" s="41" t="str">
        <f>IF(J309="","",VLOOKUP(J309,ﾏｽﾀｰ!$A$3:$P$553,6))</f>
        <v/>
      </c>
      <c r="J309" s="41" t="str">
        <f t="shared" si="10"/>
        <v/>
      </c>
      <c r="K309" s="42" t="str">
        <f>IF(J309="","",VLOOKUP(J309,ﾏｽﾀｰ!$A$3:$P$553,7))</f>
        <v/>
      </c>
      <c r="L309" s="42" t="str">
        <f>IF(J309="","",VLOOKUP(J309,ﾏｽﾀｰ!$A$3:$P$553,11))</f>
        <v/>
      </c>
      <c r="M309" s="41" t="str">
        <f>IF(J309="","",VLOOKUP(J309,ﾏｽﾀｰ!$A$3:$P$553,13))</f>
        <v/>
      </c>
      <c r="N309" s="41" t="str">
        <f>IF(J309="","",VLOOKUP(J309,ﾏｽﾀｰ!$A$3:$P$553,16))</f>
        <v/>
      </c>
      <c r="O309" s="43" t="str">
        <f>IF(J309="","",IF(VLOOKUP(J309,ﾏｽﾀｰ!$A$3:$Q$553,17)="","",VLOOKUP(J309,ﾏｽﾀｰ!$A$3:$Q$553,17)))</f>
        <v/>
      </c>
    </row>
    <row r="310" spans="1:15" s="11" customFormat="1" ht="18" customHeight="1" x14ac:dyDescent="0.15">
      <c r="A310" s="35">
        <f>ﾏｽﾀｰ!A307</f>
        <v>0</v>
      </c>
      <c r="B310" s="36">
        <f>IF(ﾏｽﾀｰ!I307=1,"",ﾏｽﾀｰ!D307)</f>
        <v>0</v>
      </c>
      <c r="C310" s="36" t="str">
        <f>IF(B310=$H$6,COUNTIF($B$6:B310,$H$6),"")</f>
        <v/>
      </c>
      <c r="D310" s="36"/>
      <c r="E310" s="40">
        <f t="shared" si="9"/>
        <v>0</v>
      </c>
      <c r="H310" s="41"/>
      <c r="I310" s="41" t="str">
        <f>IF(J310="","",VLOOKUP(J310,ﾏｽﾀｰ!$A$3:$P$553,6))</f>
        <v/>
      </c>
      <c r="J310" s="41" t="str">
        <f t="shared" si="10"/>
        <v/>
      </c>
      <c r="K310" s="42" t="str">
        <f>IF(J310="","",VLOOKUP(J310,ﾏｽﾀｰ!$A$3:$P$553,7))</f>
        <v/>
      </c>
      <c r="L310" s="42" t="str">
        <f>IF(J310="","",VLOOKUP(J310,ﾏｽﾀｰ!$A$3:$P$553,11))</f>
        <v/>
      </c>
      <c r="M310" s="41" t="str">
        <f>IF(J310="","",VLOOKUP(J310,ﾏｽﾀｰ!$A$3:$P$553,13))</f>
        <v/>
      </c>
      <c r="N310" s="41" t="str">
        <f>IF(J310="","",VLOOKUP(J310,ﾏｽﾀｰ!$A$3:$P$553,16))</f>
        <v/>
      </c>
      <c r="O310" s="43" t="str">
        <f>IF(J310="","",IF(VLOOKUP(J310,ﾏｽﾀｰ!$A$3:$Q$553,17)="","",VLOOKUP(J310,ﾏｽﾀｰ!$A$3:$Q$553,17)))</f>
        <v/>
      </c>
    </row>
    <row r="311" spans="1:15" s="11" customFormat="1" ht="18" customHeight="1" x14ac:dyDescent="0.15">
      <c r="A311" s="35">
        <f>ﾏｽﾀｰ!A308</f>
        <v>0</v>
      </c>
      <c r="B311" s="36">
        <f>IF(ﾏｽﾀｰ!I308=1,"",ﾏｽﾀｰ!D308)</f>
        <v>0</v>
      </c>
      <c r="C311" s="36" t="str">
        <f>IF(B311=$H$6,COUNTIF($B$6:B311,$H$6),"")</f>
        <v/>
      </c>
      <c r="D311" s="36"/>
      <c r="E311" s="40">
        <f t="shared" si="9"/>
        <v>0</v>
      </c>
      <c r="H311" s="41"/>
      <c r="I311" s="41" t="str">
        <f>IF(J311="","",VLOOKUP(J311,ﾏｽﾀｰ!$A$3:$P$553,6))</f>
        <v/>
      </c>
      <c r="J311" s="41" t="str">
        <f t="shared" si="10"/>
        <v/>
      </c>
      <c r="K311" s="42" t="str">
        <f>IF(J311="","",VLOOKUP(J311,ﾏｽﾀｰ!$A$3:$P$553,7))</f>
        <v/>
      </c>
      <c r="L311" s="42" t="str">
        <f>IF(J311="","",VLOOKUP(J311,ﾏｽﾀｰ!$A$3:$P$553,11))</f>
        <v/>
      </c>
      <c r="M311" s="41" t="str">
        <f>IF(J311="","",VLOOKUP(J311,ﾏｽﾀｰ!$A$3:$P$553,13))</f>
        <v/>
      </c>
      <c r="N311" s="41" t="str">
        <f>IF(J311="","",VLOOKUP(J311,ﾏｽﾀｰ!$A$3:$P$553,16))</f>
        <v/>
      </c>
      <c r="O311" s="43" t="str">
        <f>IF(J311="","",IF(VLOOKUP(J311,ﾏｽﾀｰ!$A$3:$Q$553,17)="","",VLOOKUP(J311,ﾏｽﾀｰ!$A$3:$Q$553,17)))</f>
        <v/>
      </c>
    </row>
    <row r="312" spans="1:15" s="11" customFormat="1" ht="18" customHeight="1" x14ac:dyDescent="0.15">
      <c r="A312" s="35">
        <f>ﾏｽﾀｰ!A309</f>
        <v>0</v>
      </c>
      <c r="B312" s="36">
        <f>IF(ﾏｽﾀｰ!I309=1,"",ﾏｽﾀｰ!D309)</f>
        <v>0</v>
      </c>
      <c r="C312" s="36" t="str">
        <f>IF(B312=$H$6,COUNTIF($B$6:B312,$H$6),"")</f>
        <v/>
      </c>
      <c r="D312" s="36"/>
      <c r="E312" s="40">
        <f t="shared" si="9"/>
        <v>0</v>
      </c>
      <c r="H312" s="41"/>
      <c r="I312" s="41" t="str">
        <f>IF(J312="","",VLOOKUP(J312,ﾏｽﾀｰ!$A$3:$P$553,6))</f>
        <v/>
      </c>
      <c r="J312" s="41" t="str">
        <f t="shared" si="10"/>
        <v/>
      </c>
      <c r="K312" s="42" t="str">
        <f>IF(J312="","",VLOOKUP(J312,ﾏｽﾀｰ!$A$3:$P$553,7))</f>
        <v/>
      </c>
      <c r="L312" s="42" t="str">
        <f>IF(J312="","",VLOOKUP(J312,ﾏｽﾀｰ!$A$3:$P$553,11))</f>
        <v/>
      </c>
      <c r="M312" s="41" t="str">
        <f>IF(J312="","",VLOOKUP(J312,ﾏｽﾀｰ!$A$3:$P$553,13))</f>
        <v/>
      </c>
      <c r="N312" s="41" t="str">
        <f>IF(J312="","",VLOOKUP(J312,ﾏｽﾀｰ!$A$3:$P$553,16))</f>
        <v/>
      </c>
      <c r="O312" s="43" t="str">
        <f>IF(J312="","",IF(VLOOKUP(J312,ﾏｽﾀｰ!$A$3:$Q$553,17)="","",VLOOKUP(J312,ﾏｽﾀｰ!$A$3:$Q$553,17)))</f>
        <v/>
      </c>
    </row>
    <row r="313" spans="1:15" s="11" customFormat="1" ht="18" customHeight="1" x14ac:dyDescent="0.15">
      <c r="A313" s="35">
        <f>ﾏｽﾀｰ!A310</f>
        <v>0</v>
      </c>
      <c r="B313" s="36">
        <f>IF(ﾏｽﾀｰ!I310=1,"",ﾏｽﾀｰ!D310)</f>
        <v>0</v>
      </c>
      <c r="C313" s="36" t="str">
        <f>IF(B313=$H$6,COUNTIF($B$6:B313,$H$6),"")</f>
        <v/>
      </c>
      <c r="D313" s="36"/>
      <c r="E313" s="40">
        <f t="shared" si="9"/>
        <v>0</v>
      </c>
      <c r="H313" s="41"/>
      <c r="I313" s="41" t="str">
        <f>IF(J313="","",VLOOKUP(J313,ﾏｽﾀｰ!$A$3:$P$553,6))</f>
        <v/>
      </c>
      <c r="J313" s="41" t="str">
        <f t="shared" si="10"/>
        <v/>
      </c>
      <c r="K313" s="42" t="str">
        <f>IF(J313="","",VLOOKUP(J313,ﾏｽﾀｰ!$A$3:$P$553,7))</f>
        <v/>
      </c>
      <c r="L313" s="42" t="str">
        <f>IF(J313="","",VLOOKUP(J313,ﾏｽﾀｰ!$A$3:$P$553,11))</f>
        <v/>
      </c>
      <c r="M313" s="41" t="str">
        <f>IF(J313="","",VLOOKUP(J313,ﾏｽﾀｰ!$A$3:$P$553,13))</f>
        <v/>
      </c>
      <c r="N313" s="41" t="str">
        <f>IF(J313="","",VLOOKUP(J313,ﾏｽﾀｰ!$A$3:$P$553,16))</f>
        <v/>
      </c>
      <c r="O313" s="43" t="str">
        <f>IF(J313="","",IF(VLOOKUP(J313,ﾏｽﾀｰ!$A$3:$Q$553,17)="","",VLOOKUP(J313,ﾏｽﾀｰ!$A$3:$Q$553,17)))</f>
        <v/>
      </c>
    </row>
    <row r="314" spans="1:15" s="11" customFormat="1" ht="18" customHeight="1" x14ac:dyDescent="0.15">
      <c r="A314" s="35">
        <f>ﾏｽﾀｰ!A311</f>
        <v>0</v>
      </c>
      <c r="B314" s="36">
        <f>IF(ﾏｽﾀｰ!I311=1,"",ﾏｽﾀｰ!D311)</f>
        <v>0</v>
      </c>
      <c r="C314" s="36" t="str">
        <f>IF(B314=$H$6,COUNTIF($B$6:B314,$H$6),"")</f>
        <v/>
      </c>
      <c r="D314" s="36"/>
      <c r="E314" s="40">
        <f t="shared" si="9"/>
        <v>0</v>
      </c>
      <c r="H314" s="41"/>
      <c r="I314" s="41" t="str">
        <f>IF(J314="","",VLOOKUP(J314,ﾏｽﾀｰ!$A$3:$P$553,6))</f>
        <v/>
      </c>
      <c r="J314" s="41" t="str">
        <f t="shared" si="10"/>
        <v/>
      </c>
      <c r="K314" s="42" t="str">
        <f>IF(J314="","",VLOOKUP(J314,ﾏｽﾀｰ!$A$3:$P$553,7))</f>
        <v/>
      </c>
      <c r="L314" s="42" t="str">
        <f>IF(J314="","",VLOOKUP(J314,ﾏｽﾀｰ!$A$3:$P$553,11))</f>
        <v/>
      </c>
      <c r="M314" s="41" t="str">
        <f>IF(J314="","",VLOOKUP(J314,ﾏｽﾀｰ!$A$3:$P$553,13))</f>
        <v/>
      </c>
      <c r="N314" s="41" t="str">
        <f>IF(J314="","",VLOOKUP(J314,ﾏｽﾀｰ!$A$3:$P$553,16))</f>
        <v/>
      </c>
      <c r="O314" s="43" t="str">
        <f>IF(J314="","",IF(VLOOKUP(J314,ﾏｽﾀｰ!$A$3:$Q$553,17)="","",VLOOKUP(J314,ﾏｽﾀｰ!$A$3:$Q$553,17)))</f>
        <v/>
      </c>
    </row>
    <row r="315" spans="1:15" s="11" customFormat="1" ht="18" customHeight="1" x14ac:dyDescent="0.15">
      <c r="A315" s="35">
        <f>ﾏｽﾀｰ!A312</f>
        <v>0</v>
      </c>
      <c r="B315" s="36">
        <f>IF(ﾏｽﾀｰ!I312=1,"",ﾏｽﾀｰ!D312)</f>
        <v>0</v>
      </c>
      <c r="C315" s="36" t="str">
        <f>IF(B315=$H$6,COUNTIF($B$6:B315,$H$6),"")</f>
        <v/>
      </c>
      <c r="D315" s="36"/>
      <c r="E315" s="40">
        <f t="shared" si="9"/>
        <v>0</v>
      </c>
      <c r="H315" s="41"/>
      <c r="I315" s="41" t="str">
        <f>IF(J315="","",VLOOKUP(J315,ﾏｽﾀｰ!$A$3:$P$553,6))</f>
        <v/>
      </c>
      <c r="J315" s="41" t="str">
        <f t="shared" si="10"/>
        <v/>
      </c>
      <c r="K315" s="42" t="str">
        <f>IF(J315="","",VLOOKUP(J315,ﾏｽﾀｰ!$A$3:$P$553,7))</f>
        <v/>
      </c>
      <c r="L315" s="42" t="str">
        <f>IF(J315="","",VLOOKUP(J315,ﾏｽﾀｰ!$A$3:$P$553,11))</f>
        <v/>
      </c>
      <c r="M315" s="41" t="str">
        <f>IF(J315="","",VLOOKUP(J315,ﾏｽﾀｰ!$A$3:$P$553,13))</f>
        <v/>
      </c>
      <c r="N315" s="41" t="str">
        <f>IF(J315="","",VLOOKUP(J315,ﾏｽﾀｰ!$A$3:$P$553,16))</f>
        <v/>
      </c>
      <c r="O315" s="43" t="str">
        <f>IF(J315="","",IF(VLOOKUP(J315,ﾏｽﾀｰ!$A$3:$Q$553,17)="","",VLOOKUP(J315,ﾏｽﾀｰ!$A$3:$Q$553,17)))</f>
        <v/>
      </c>
    </row>
    <row r="316" spans="1:15" s="11" customFormat="1" ht="18" customHeight="1" x14ac:dyDescent="0.15">
      <c r="A316" s="35">
        <f>ﾏｽﾀｰ!A313</f>
        <v>0</v>
      </c>
      <c r="B316" s="36">
        <f>IF(ﾏｽﾀｰ!I313=1,"",ﾏｽﾀｰ!D313)</f>
        <v>0</v>
      </c>
      <c r="C316" s="36" t="str">
        <f>IF(B316=$H$6,COUNTIF($B$6:B316,$H$6),"")</f>
        <v/>
      </c>
      <c r="D316" s="36"/>
      <c r="E316" s="40">
        <f t="shared" si="9"/>
        <v>0</v>
      </c>
      <c r="H316" s="41"/>
      <c r="I316" s="41" t="str">
        <f>IF(J316="","",VLOOKUP(J316,ﾏｽﾀｰ!$A$3:$P$553,6))</f>
        <v/>
      </c>
      <c r="J316" s="41" t="str">
        <f t="shared" si="10"/>
        <v/>
      </c>
      <c r="K316" s="42" t="str">
        <f>IF(J316="","",VLOOKUP(J316,ﾏｽﾀｰ!$A$3:$P$553,7))</f>
        <v/>
      </c>
      <c r="L316" s="42" t="str">
        <f>IF(J316="","",VLOOKUP(J316,ﾏｽﾀｰ!$A$3:$P$553,11))</f>
        <v/>
      </c>
      <c r="M316" s="41" t="str">
        <f>IF(J316="","",VLOOKUP(J316,ﾏｽﾀｰ!$A$3:$P$553,13))</f>
        <v/>
      </c>
      <c r="N316" s="41" t="str">
        <f>IF(J316="","",VLOOKUP(J316,ﾏｽﾀｰ!$A$3:$P$553,16))</f>
        <v/>
      </c>
      <c r="O316" s="43" t="str">
        <f>IF(J316="","",IF(VLOOKUP(J316,ﾏｽﾀｰ!$A$3:$Q$553,17)="","",VLOOKUP(J316,ﾏｽﾀｰ!$A$3:$Q$553,17)))</f>
        <v/>
      </c>
    </row>
    <row r="317" spans="1:15" s="11" customFormat="1" ht="18" customHeight="1" x14ac:dyDescent="0.15">
      <c r="A317" s="35">
        <f>ﾏｽﾀｰ!A314</f>
        <v>0</v>
      </c>
      <c r="B317" s="36">
        <f>IF(ﾏｽﾀｰ!I314=1,"",ﾏｽﾀｰ!D314)</f>
        <v>0</v>
      </c>
      <c r="C317" s="36" t="str">
        <f>IF(B317=$H$6,COUNTIF($B$6:B317,$H$6),"")</f>
        <v/>
      </c>
      <c r="D317" s="36"/>
      <c r="E317" s="40">
        <f t="shared" si="9"/>
        <v>0</v>
      </c>
      <c r="H317" s="41"/>
      <c r="I317" s="41" t="str">
        <f>IF(J317="","",VLOOKUP(J317,ﾏｽﾀｰ!$A$3:$P$553,6))</f>
        <v/>
      </c>
      <c r="J317" s="41" t="str">
        <f t="shared" si="10"/>
        <v/>
      </c>
      <c r="K317" s="42" t="str">
        <f>IF(J317="","",VLOOKUP(J317,ﾏｽﾀｰ!$A$3:$P$553,7))</f>
        <v/>
      </c>
      <c r="L317" s="42" t="str">
        <f>IF(J317="","",VLOOKUP(J317,ﾏｽﾀｰ!$A$3:$P$553,11))</f>
        <v/>
      </c>
      <c r="M317" s="41" t="str">
        <f>IF(J317="","",VLOOKUP(J317,ﾏｽﾀｰ!$A$3:$P$553,13))</f>
        <v/>
      </c>
      <c r="N317" s="41" t="str">
        <f>IF(J317="","",VLOOKUP(J317,ﾏｽﾀｰ!$A$3:$P$553,16))</f>
        <v/>
      </c>
      <c r="O317" s="43" t="str">
        <f>IF(J317="","",IF(VLOOKUP(J317,ﾏｽﾀｰ!$A$3:$Q$553,17)="","",VLOOKUP(J317,ﾏｽﾀｰ!$A$3:$Q$553,17)))</f>
        <v/>
      </c>
    </row>
    <row r="318" spans="1:15" s="11" customFormat="1" ht="18" customHeight="1" x14ac:dyDescent="0.15">
      <c r="A318" s="35">
        <f>ﾏｽﾀｰ!A315</f>
        <v>0</v>
      </c>
      <c r="B318" s="36">
        <f>IF(ﾏｽﾀｰ!I315=1,"",ﾏｽﾀｰ!D315)</f>
        <v>0</v>
      </c>
      <c r="C318" s="36" t="str">
        <f>IF(B318=$H$6,COUNTIF($B$6:B318,$H$6),"")</f>
        <v/>
      </c>
      <c r="D318" s="36"/>
      <c r="E318" s="40">
        <f t="shared" si="9"/>
        <v>0</v>
      </c>
      <c r="H318" s="41"/>
      <c r="I318" s="41" t="str">
        <f>IF(J318="","",VLOOKUP(J318,ﾏｽﾀｰ!$A$3:$P$553,6))</f>
        <v/>
      </c>
      <c r="J318" s="41" t="str">
        <f t="shared" si="10"/>
        <v/>
      </c>
      <c r="K318" s="42" t="str">
        <f>IF(J318="","",VLOOKUP(J318,ﾏｽﾀｰ!$A$3:$P$553,7))</f>
        <v/>
      </c>
      <c r="L318" s="42" t="str">
        <f>IF(J318="","",VLOOKUP(J318,ﾏｽﾀｰ!$A$3:$P$553,11))</f>
        <v/>
      </c>
      <c r="M318" s="41" t="str">
        <f>IF(J318="","",VLOOKUP(J318,ﾏｽﾀｰ!$A$3:$P$553,13))</f>
        <v/>
      </c>
      <c r="N318" s="41" t="str">
        <f>IF(J318="","",VLOOKUP(J318,ﾏｽﾀｰ!$A$3:$P$553,16))</f>
        <v/>
      </c>
      <c r="O318" s="43" t="str">
        <f>IF(J318="","",IF(VLOOKUP(J318,ﾏｽﾀｰ!$A$3:$Q$553,17)="","",VLOOKUP(J318,ﾏｽﾀｰ!$A$3:$Q$553,17)))</f>
        <v/>
      </c>
    </row>
    <row r="319" spans="1:15" s="11" customFormat="1" ht="18" customHeight="1" x14ac:dyDescent="0.15">
      <c r="A319" s="35">
        <f>ﾏｽﾀｰ!A316</f>
        <v>0</v>
      </c>
      <c r="B319" s="36">
        <f>IF(ﾏｽﾀｰ!I316=1,"",ﾏｽﾀｰ!D316)</f>
        <v>0</v>
      </c>
      <c r="C319" s="36" t="str">
        <f>IF(B319=$H$6,COUNTIF($B$6:B319,$H$6),"")</f>
        <v/>
      </c>
      <c r="D319" s="36"/>
      <c r="E319" s="40">
        <f t="shared" si="9"/>
        <v>0</v>
      </c>
      <c r="H319" s="41"/>
      <c r="I319" s="41" t="str">
        <f>IF(J319="","",VLOOKUP(J319,ﾏｽﾀｰ!$A$3:$P$553,6))</f>
        <v/>
      </c>
      <c r="J319" s="41" t="str">
        <f t="shared" si="10"/>
        <v/>
      </c>
      <c r="K319" s="42" t="str">
        <f>IF(J319="","",VLOOKUP(J319,ﾏｽﾀｰ!$A$3:$P$553,7))</f>
        <v/>
      </c>
      <c r="L319" s="42" t="str">
        <f>IF(J319="","",VLOOKUP(J319,ﾏｽﾀｰ!$A$3:$P$553,11))</f>
        <v/>
      </c>
      <c r="M319" s="41" t="str">
        <f>IF(J319="","",VLOOKUP(J319,ﾏｽﾀｰ!$A$3:$P$553,13))</f>
        <v/>
      </c>
      <c r="N319" s="41" t="str">
        <f>IF(J319="","",VLOOKUP(J319,ﾏｽﾀｰ!$A$3:$P$553,16))</f>
        <v/>
      </c>
      <c r="O319" s="43" t="str">
        <f>IF(J319="","",IF(VLOOKUP(J319,ﾏｽﾀｰ!$A$3:$Q$553,17)="","",VLOOKUP(J319,ﾏｽﾀｰ!$A$3:$Q$553,17)))</f>
        <v/>
      </c>
    </row>
    <row r="320" spans="1:15" s="11" customFormat="1" ht="18" customHeight="1" x14ac:dyDescent="0.15">
      <c r="A320" s="35">
        <f>ﾏｽﾀｰ!A317</f>
        <v>0</v>
      </c>
      <c r="B320" s="36">
        <f>IF(ﾏｽﾀｰ!I317=1,"",ﾏｽﾀｰ!D317)</f>
        <v>0</v>
      </c>
      <c r="C320" s="36" t="str">
        <f>IF(B320=$H$6,COUNTIF($B$6:B320,$H$6),"")</f>
        <v/>
      </c>
      <c r="D320" s="36"/>
      <c r="E320" s="40">
        <f t="shared" si="9"/>
        <v>0</v>
      </c>
      <c r="H320" s="41"/>
      <c r="I320" s="41" t="str">
        <f>IF(J320="","",VLOOKUP(J320,ﾏｽﾀｰ!$A$3:$P$553,6))</f>
        <v/>
      </c>
      <c r="J320" s="41" t="str">
        <f t="shared" si="10"/>
        <v/>
      </c>
      <c r="K320" s="42" t="str">
        <f>IF(J320="","",VLOOKUP(J320,ﾏｽﾀｰ!$A$3:$P$553,7))</f>
        <v/>
      </c>
      <c r="L320" s="42" t="str">
        <f>IF(J320="","",VLOOKUP(J320,ﾏｽﾀｰ!$A$3:$P$553,11))</f>
        <v/>
      </c>
      <c r="M320" s="41" t="str">
        <f>IF(J320="","",VLOOKUP(J320,ﾏｽﾀｰ!$A$3:$P$553,13))</f>
        <v/>
      </c>
      <c r="N320" s="41" t="str">
        <f>IF(J320="","",VLOOKUP(J320,ﾏｽﾀｰ!$A$3:$P$553,16))</f>
        <v/>
      </c>
      <c r="O320" s="43" t="str">
        <f>IF(J320="","",IF(VLOOKUP(J320,ﾏｽﾀｰ!$A$3:$Q$553,17)="","",VLOOKUP(J320,ﾏｽﾀｰ!$A$3:$Q$553,17)))</f>
        <v/>
      </c>
    </row>
    <row r="321" spans="1:15" s="11" customFormat="1" ht="18" customHeight="1" x14ac:dyDescent="0.15">
      <c r="A321" s="35">
        <f>ﾏｽﾀｰ!A318</f>
        <v>0</v>
      </c>
      <c r="B321" s="36">
        <f>IF(ﾏｽﾀｰ!I318=1,"",ﾏｽﾀｰ!D318)</f>
        <v>0</v>
      </c>
      <c r="C321" s="36" t="str">
        <f>IF(B321=$H$6,COUNTIF($B$6:B321,$H$6),"")</f>
        <v/>
      </c>
      <c r="D321" s="36"/>
      <c r="E321" s="40">
        <f t="shared" si="9"/>
        <v>0</v>
      </c>
      <c r="H321" s="41"/>
      <c r="I321" s="41" t="str">
        <f>IF(J321="","",VLOOKUP(J321,ﾏｽﾀｰ!$A$3:$P$553,6))</f>
        <v/>
      </c>
      <c r="J321" s="41" t="str">
        <f t="shared" si="10"/>
        <v/>
      </c>
      <c r="K321" s="42" t="str">
        <f>IF(J321="","",VLOOKUP(J321,ﾏｽﾀｰ!$A$3:$P$553,7))</f>
        <v/>
      </c>
      <c r="L321" s="42" t="str">
        <f>IF(J321="","",VLOOKUP(J321,ﾏｽﾀｰ!$A$3:$P$553,11))</f>
        <v/>
      </c>
      <c r="M321" s="41" t="str">
        <f>IF(J321="","",VLOOKUP(J321,ﾏｽﾀｰ!$A$3:$P$553,13))</f>
        <v/>
      </c>
      <c r="N321" s="41" t="str">
        <f>IF(J321="","",VLOOKUP(J321,ﾏｽﾀｰ!$A$3:$P$553,16))</f>
        <v/>
      </c>
      <c r="O321" s="43" t="str">
        <f>IF(J321="","",IF(VLOOKUP(J321,ﾏｽﾀｰ!$A$3:$Q$553,17)="","",VLOOKUP(J321,ﾏｽﾀｰ!$A$3:$Q$553,17)))</f>
        <v/>
      </c>
    </row>
    <row r="322" spans="1:15" s="11" customFormat="1" ht="18" customHeight="1" x14ac:dyDescent="0.15">
      <c r="A322" s="35">
        <f>ﾏｽﾀｰ!A319</f>
        <v>0</v>
      </c>
      <c r="B322" s="36">
        <f>IF(ﾏｽﾀｰ!I319=1,"",ﾏｽﾀｰ!D319)</f>
        <v>0</v>
      </c>
      <c r="C322" s="36" t="str">
        <f>IF(B322=$H$6,COUNTIF($B$6:B322,$H$6),"")</f>
        <v/>
      </c>
      <c r="D322" s="36"/>
      <c r="E322" s="40">
        <f t="shared" si="9"/>
        <v>0</v>
      </c>
      <c r="H322" s="41"/>
      <c r="I322" s="41" t="str">
        <f>IF(J322="","",VLOOKUP(J322,ﾏｽﾀｰ!$A$3:$P$553,6))</f>
        <v/>
      </c>
      <c r="J322" s="41" t="str">
        <f t="shared" si="10"/>
        <v/>
      </c>
      <c r="K322" s="42" t="str">
        <f>IF(J322="","",VLOOKUP(J322,ﾏｽﾀｰ!$A$3:$P$553,7))</f>
        <v/>
      </c>
      <c r="L322" s="42" t="str">
        <f>IF(J322="","",VLOOKUP(J322,ﾏｽﾀｰ!$A$3:$P$553,11))</f>
        <v/>
      </c>
      <c r="M322" s="41" t="str">
        <f>IF(J322="","",VLOOKUP(J322,ﾏｽﾀｰ!$A$3:$P$553,13))</f>
        <v/>
      </c>
      <c r="N322" s="41" t="str">
        <f>IF(J322="","",VLOOKUP(J322,ﾏｽﾀｰ!$A$3:$P$553,16))</f>
        <v/>
      </c>
      <c r="O322" s="43" t="str">
        <f>IF(J322="","",IF(VLOOKUP(J322,ﾏｽﾀｰ!$A$3:$Q$553,17)="","",VLOOKUP(J322,ﾏｽﾀｰ!$A$3:$Q$553,17)))</f>
        <v/>
      </c>
    </row>
    <row r="323" spans="1:15" s="11" customFormat="1" ht="18" customHeight="1" x14ac:dyDescent="0.15">
      <c r="A323" s="35">
        <f>ﾏｽﾀｰ!A320</f>
        <v>0</v>
      </c>
      <c r="B323" s="36">
        <f>IF(ﾏｽﾀｰ!I320=1,"",ﾏｽﾀｰ!D320)</f>
        <v>0</v>
      </c>
      <c r="C323" s="36" t="str">
        <f>IF(B323=$H$6,COUNTIF($B$6:B323,$H$6),"")</f>
        <v/>
      </c>
      <c r="D323" s="36"/>
      <c r="E323" s="40">
        <f t="shared" si="9"/>
        <v>0</v>
      </c>
      <c r="H323" s="41"/>
      <c r="I323" s="41" t="str">
        <f>IF(J323="","",VLOOKUP(J323,ﾏｽﾀｰ!$A$3:$P$553,6))</f>
        <v/>
      </c>
      <c r="J323" s="41" t="str">
        <f t="shared" si="10"/>
        <v/>
      </c>
      <c r="K323" s="42" t="str">
        <f>IF(J323="","",VLOOKUP(J323,ﾏｽﾀｰ!$A$3:$P$553,7))</f>
        <v/>
      </c>
      <c r="L323" s="42" t="str">
        <f>IF(J323="","",VLOOKUP(J323,ﾏｽﾀｰ!$A$3:$P$553,11))</f>
        <v/>
      </c>
      <c r="M323" s="41" t="str">
        <f>IF(J323="","",VLOOKUP(J323,ﾏｽﾀｰ!$A$3:$P$553,13))</f>
        <v/>
      </c>
      <c r="N323" s="41" t="str">
        <f>IF(J323="","",VLOOKUP(J323,ﾏｽﾀｰ!$A$3:$P$553,16))</f>
        <v/>
      </c>
      <c r="O323" s="43" t="str">
        <f>IF(J323="","",IF(VLOOKUP(J323,ﾏｽﾀｰ!$A$3:$Q$553,17)="","",VLOOKUP(J323,ﾏｽﾀｰ!$A$3:$Q$553,17)))</f>
        <v/>
      </c>
    </row>
    <row r="324" spans="1:15" s="11" customFormat="1" ht="18" customHeight="1" x14ac:dyDescent="0.15">
      <c r="A324" s="35">
        <f>ﾏｽﾀｰ!A321</f>
        <v>0</v>
      </c>
      <c r="B324" s="36">
        <f>IF(ﾏｽﾀｰ!I321=1,"",ﾏｽﾀｰ!D321)</f>
        <v>0</v>
      </c>
      <c r="C324" s="36" t="str">
        <f>IF(B324=$H$6,COUNTIF($B$6:B324,$H$6),"")</f>
        <v/>
      </c>
      <c r="D324" s="36"/>
      <c r="E324" s="40">
        <f t="shared" si="9"/>
        <v>0</v>
      </c>
      <c r="H324" s="41"/>
      <c r="I324" s="41" t="str">
        <f>IF(J324="","",VLOOKUP(J324,ﾏｽﾀｰ!$A$3:$P$553,6))</f>
        <v/>
      </c>
      <c r="J324" s="41" t="str">
        <f t="shared" si="10"/>
        <v/>
      </c>
      <c r="K324" s="42" t="str">
        <f>IF(J324="","",VLOOKUP(J324,ﾏｽﾀｰ!$A$3:$P$553,7))</f>
        <v/>
      </c>
      <c r="L324" s="42" t="str">
        <f>IF(J324="","",VLOOKUP(J324,ﾏｽﾀｰ!$A$3:$P$553,11))</f>
        <v/>
      </c>
      <c r="M324" s="41" t="str">
        <f>IF(J324="","",VLOOKUP(J324,ﾏｽﾀｰ!$A$3:$P$553,13))</f>
        <v/>
      </c>
      <c r="N324" s="41" t="str">
        <f>IF(J324="","",VLOOKUP(J324,ﾏｽﾀｰ!$A$3:$P$553,16))</f>
        <v/>
      </c>
      <c r="O324" s="43" t="str">
        <f>IF(J324="","",IF(VLOOKUP(J324,ﾏｽﾀｰ!$A$3:$Q$553,17)="","",VLOOKUP(J324,ﾏｽﾀｰ!$A$3:$Q$553,17)))</f>
        <v/>
      </c>
    </row>
    <row r="325" spans="1:15" s="11" customFormat="1" ht="18" customHeight="1" x14ac:dyDescent="0.15">
      <c r="A325" s="35">
        <f>ﾏｽﾀｰ!A322</f>
        <v>0</v>
      </c>
      <c r="B325" s="36">
        <f>IF(ﾏｽﾀｰ!I322=1,"",ﾏｽﾀｰ!D322)</f>
        <v>0</v>
      </c>
      <c r="C325" s="36" t="str">
        <f>IF(B325=$H$6,COUNTIF($B$6:B325,$H$6),"")</f>
        <v/>
      </c>
      <c r="D325" s="36"/>
      <c r="E325" s="40">
        <f t="shared" si="9"/>
        <v>0</v>
      </c>
      <c r="H325" s="41"/>
      <c r="I325" s="41" t="str">
        <f>IF(J325="","",VLOOKUP(J325,ﾏｽﾀｰ!$A$3:$P$553,6))</f>
        <v/>
      </c>
      <c r="J325" s="41" t="str">
        <f t="shared" si="10"/>
        <v/>
      </c>
      <c r="K325" s="42" t="str">
        <f>IF(J325="","",VLOOKUP(J325,ﾏｽﾀｰ!$A$3:$P$553,7))</f>
        <v/>
      </c>
      <c r="L325" s="42" t="str">
        <f>IF(J325="","",VLOOKUP(J325,ﾏｽﾀｰ!$A$3:$P$553,11))</f>
        <v/>
      </c>
      <c r="M325" s="41" t="str">
        <f>IF(J325="","",VLOOKUP(J325,ﾏｽﾀｰ!$A$3:$P$553,13))</f>
        <v/>
      </c>
      <c r="N325" s="41" t="str">
        <f>IF(J325="","",VLOOKUP(J325,ﾏｽﾀｰ!$A$3:$P$553,16))</f>
        <v/>
      </c>
      <c r="O325" s="43" t="str">
        <f>IF(J325="","",IF(VLOOKUP(J325,ﾏｽﾀｰ!$A$3:$Q$553,17)="","",VLOOKUP(J325,ﾏｽﾀｰ!$A$3:$Q$553,17)))</f>
        <v/>
      </c>
    </row>
    <row r="326" spans="1:15" s="11" customFormat="1" ht="18" customHeight="1" x14ac:dyDescent="0.15">
      <c r="A326" s="35">
        <f>ﾏｽﾀｰ!A323</f>
        <v>0</v>
      </c>
      <c r="B326" s="36">
        <f>IF(ﾏｽﾀｰ!I323=1,"",ﾏｽﾀｰ!D323)</f>
        <v>0</v>
      </c>
      <c r="C326" s="36" t="str">
        <f>IF(B326=$H$6,COUNTIF($B$6:B326,$H$6),"")</f>
        <v/>
      </c>
      <c r="D326" s="36"/>
      <c r="E326" s="40">
        <f t="shared" si="9"/>
        <v>0</v>
      </c>
      <c r="H326" s="41"/>
      <c r="I326" s="41" t="str">
        <f>IF(J326="","",VLOOKUP(J326,ﾏｽﾀｰ!$A$3:$P$553,6))</f>
        <v/>
      </c>
      <c r="J326" s="41" t="str">
        <f t="shared" si="10"/>
        <v/>
      </c>
      <c r="K326" s="42" t="str">
        <f>IF(J326="","",VLOOKUP(J326,ﾏｽﾀｰ!$A$3:$P$553,7))</f>
        <v/>
      </c>
      <c r="L326" s="42" t="str">
        <f>IF(J326="","",VLOOKUP(J326,ﾏｽﾀｰ!$A$3:$P$553,11))</f>
        <v/>
      </c>
      <c r="M326" s="41" t="str">
        <f>IF(J326="","",VLOOKUP(J326,ﾏｽﾀｰ!$A$3:$P$553,13))</f>
        <v/>
      </c>
      <c r="N326" s="41" t="str">
        <f>IF(J326="","",VLOOKUP(J326,ﾏｽﾀｰ!$A$3:$P$553,16))</f>
        <v/>
      </c>
      <c r="O326" s="43" t="str">
        <f>IF(J326="","",IF(VLOOKUP(J326,ﾏｽﾀｰ!$A$3:$Q$553,17)="","",VLOOKUP(J326,ﾏｽﾀｰ!$A$3:$Q$553,17)))</f>
        <v/>
      </c>
    </row>
    <row r="327" spans="1:15" s="11" customFormat="1" ht="18" customHeight="1" x14ac:dyDescent="0.15">
      <c r="A327" s="35">
        <f>ﾏｽﾀｰ!A324</f>
        <v>0</v>
      </c>
      <c r="B327" s="36">
        <f>IF(ﾏｽﾀｰ!I324=1,"",ﾏｽﾀｰ!D324)</f>
        <v>0</v>
      </c>
      <c r="C327" s="36" t="str">
        <f>IF(B327=$H$6,COUNTIF($B$6:B327,$H$6),"")</f>
        <v/>
      </c>
      <c r="D327" s="36"/>
      <c r="E327" s="40">
        <f t="shared" ref="E327:E390" si="11">IF(J327&lt;&gt;"",1,0)</f>
        <v>0</v>
      </c>
      <c r="H327" s="41"/>
      <c r="I327" s="41" t="str">
        <f>IF(J327="","",VLOOKUP(J327,ﾏｽﾀｰ!$A$3:$P$553,6))</f>
        <v/>
      </c>
      <c r="J327" s="41" t="str">
        <f t="shared" ref="J327:J390" si="12">IF(MAX($C$6:$C$553)&lt;ROW(A323),"",INDEX(A$6:A$553,MATCH(ROW(A323),$C$6:$C$553,0)))</f>
        <v/>
      </c>
      <c r="K327" s="42" t="str">
        <f>IF(J327="","",VLOOKUP(J327,ﾏｽﾀｰ!$A$3:$P$553,7))</f>
        <v/>
      </c>
      <c r="L327" s="42" t="str">
        <f>IF(J327="","",VLOOKUP(J327,ﾏｽﾀｰ!$A$3:$P$553,11))</f>
        <v/>
      </c>
      <c r="M327" s="41" t="str">
        <f>IF(J327="","",VLOOKUP(J327,ﾏｽﾀｰ!$A$3:$P$553,13))</f>
        <v/>
      </c>
      <c r="N327" s="41" t="str">
        <f>IF(J327="","",VLOOKUP(J327,ﾏｽﾀｰ!$A$3:$P$553,16))</f>
        <v/>
      </c>
      <c r="O327" s="43" t="str">
        <f>IF(J327="","",IF(VLOOKUP(J327,ﾏｽﾀｰ!$A$3:$Q$553,17)="","",VLOOKUP(J327,ﾏｽﾀｰ!$A$3:$Q$553,17)))</f>
        <v/>
      </c>
    </row>
    <row r="328" spans="1:15" s="11" customFormat="1" ht="18" customHeight="1" x14ac:dyDescent="0.15">
      <c r="A328" s="35">
        <f>ﾏｽﾀｰ!A325</f>
        <v>0</v>
      </c>
      <c r="B328" s="36">
        <f>IF(ﾏｽﾀｰ!I325=1,"",ﾏｽﾀｰ!D325)</f>
        <v>0</v>
      </c>
      <c r="C328" s="36" t="str">
        <f>IF(B328=$H$6,COUNTIF($B$6:B328,$H$6),"")</f>
        <v/>
      </c>
      <c r="D328" s="36"/>
      <c r="E328" s="40">
        <f t="shared" si="11"/>
        <v>0</v>
      </c>
      <c r="H328" s="41"/>
      <c r="I328" s="41" t="str">
        <f>IF(J328="","",VLOOKUP(J328,ﾏｽﾀｰ!$A$3:$P$553,6))</f>
        <v/>
      </c>
      <c r="J328" s="41" t="str">
        <f t="shared" si="12"/>
        <v/>
      </c>
      <c r="K328" s="42" t="str">
        <f>IF(J328="","",VLOOKUP(J328,ﾏｽﾀｰ!$A$3:$P$553,7))</f>
        <v/>
      </c>
      <c r="L328" s="42" t="str">
        <f>IF(J328="","",VLOOKUP(J328,ﾏｽﾀｰ!$A$3:$P$553,11))</f>
        <v/>
      </c>
      <c r="M328" s="41" t="str">
        <f>IF(J328="","",VLOOKUP(J328,ﾏｽﾀｰ!$A$3:$P$553,13))</f>
        <v/>
      </c>
      <c r="N328" s="41" t="str">
        <f>IF(J328="","",VLOOKUP(J328,ﾏｽﾀｰ!$A$3:$P$553,16))</f>
        <v/>
      </c>
      <c r="O328" s="43" t="str">
        <f>IF(J328="","",IF(VLOOKUP(J328,ﾏｽﾀｰ!$A$3:$Q$553,17)="","",VLOOKUP(J328,ﾏｽﾀｰ!$A$3:$Q$553,17)))</f>
        <v/>
      </c>
    </row>
    <row r="329" spans="1:15" s="11" customFormat="1" ht="18" customHeight="1" x14ac:dyDescent="0.15">
      <c r="A329" s="35">
        <f>ﾏｽﾀｰ!A326</f>
        <v>0</v>
      </c>
      <c r="B329" s="36">
        <f>IF(ﾏｽﾀｰ!I326=1,"",ﾏｽﾀｰ!D326)</f>
        <v>0</v>
      </c>
      <c r="C329" s="36" t="str">
        <f>IF(B329=$H$6,COUNTIF($B$6:B329,$H$6),"")</f>
        <v/>
      </c>
      <c r="D329" s="36"/>
      <c r="E329" s="40">
        <f t="shared" si="11"/>
        <v>0</v>
      </c>
      <c r="H329" s="41"/>
      <c r="I329" s="41" t="str">
        <f>IF(J329="","",VLOOKUP(J329,ﾏｽﾀｰ!$A$3:$P$553,6))</f>
        <v/>
      </c>
      <c r="J329" s="41" t="str">
        <f t="shared" si="12"/>
        <v/>
      </c>
      <c r="K329" s="42" t="str">
        <f>IF(J329="","",VLOOKUP(J329,ﾏｽﾀｰ!$A$3:$P$553,7))</f>
        <v/>
      </c>
      <c r="L329" s="42" t="str">
        <f>IF(J329="","",VLOOKUP(J329,ﾏｽﾀｰ!$A$3:$P$553,11))</f>
        <v/>
      </c>
      <c r="M329" s="41" t="str">
        <f>IF(J329="","",VLOOKUP(J329,ﾏｽﾀｰ!$A$3:$P$553,13))</f>
        <v/>
      </c>
      <c r="N329" s="41" t="str">
        <f>IF(J329="","",VLOOKUP(J329,ﾏｽﾀｰ!$A$3:$P$553,16))</f>
        <v/>
      </c>
      <c r="O329" s="43" t="str">
        <f>IF(J329="","",IF(VLOOKUP(J329,ﾏｽﾀｰ!$A$3:$Q$553,17)="","",VLOOKUP(J329,ﾏｽﾀｰ!$A$3:$Q$553,17)))</f>
        <v/>
      </c>
    </row>
    <row r="330" spans="1:15" s="11" customFormat="1" ht="18" customHeight="1" x14ac:dyDescent="0.15">
      <c r="A330" s="35">
        <f>ﾏｽﾀｰ!A327</f>
        <v>0</v>
      </c>
      <c r="B330" s="36">
        <f>IF(ﾏｽﾀｰ!I327=1,"",ﾏｽﾀｰ!D327)</f>
        <v>0</v>
      </c>
      <c r="C330" s="36" t="str">
        <f>IF(B330=$H$6,COUNTIF($B$6:B330,$H$6),"")</f>
        <v/>
      </c>
      <c r="D330" s="36"/>
      <c r="E330" s="40">
        <f t="shared" si="11"/>
        <v>0</v>
      </c>
      <c r="H330" s="41"/>
      <c r="I330" s="41" t="str">
        <f>IF(J330="","",VLOOKUP(J330,ﾏｽﾀｰ!$A$3:$P$553,6))</f>
        <v/>
      </c>
      <c r="J330" s="41" t="str">
        <f t="shared" si="12"/>
        <v/>
      </c>
      <c r="K330" s="42" t="str">
        <f>IF(J330="","",VLOOKUP(J330,ﾏｽﾀｰ!$A$3:$P$553,7))</f>
        <v/>
      </c>
      <c r="L330" s="42" t="str">
        <f>IF(J330="","",VLOOKUP(J330,ﾏｽﾀｰ!$A$3:$P$553,11))</f>
        <v/>
      </c>
      <c r="M330" s="41" t="str">
        <f>IF(J330="","",VLOOKUP(J330,ﾏｽﾀｰ!$A$3:$P$553,13))</f>
        <v/>
      </c>
      <c r="N330" s="41" t="str">
        <f>IF(J330="","",VLOOKUP(J330,ﾏｽﾀｰ!$A$3:$P$553,16))</f>
        <v/>
      </c>
      <c r="O330" s="43" t="str">
        <f>IF(J330="","",IF(VLOOKUP(J330,ﾏｽﾀｰ!$A$3:$Q$553,17)="","",VLOOKUP(J330,ﾏｽﾀｰ!$A$3:$Q$553,17)))</f>
        <v/>
      </c>
    </row>
    <row r="331" spans="1:15" s="11" customFormat="1" ht="18" customHeight="1" x14ac:dyDescent="0.15">
      <c r="A331" s="35">
        <f>ﾏｽﾀｰ!A328</f>
        <v>0</v>
      </c>
      <c r="B331" s="36">
        <f>IF(ﾏｽﾀｰ!I328=1,"",ﾏｽﾀｰ!D328)</f>
        <v>0</v>
      </c>
      <c r="C331" s="36" t="str">
        <f>IF(B331=$H$6,COUNTIF($B$6:B331,$H$6),"")</f>
        <v/>
      </c>
      <c r="D331" s="36"/>
      <c r="E331" s="40">
        <f t="shared" si="11"/>
        <v>0</v>
      </c>
      <c r="H331" s="41"/>
      <c r="I331" s="41" t="str">
        <f>IF(J331="","",VLOOKUP(J331,ﾏｽﾀｰ!$A$3:$P$553,6))</f>
        <v/>
      </c>
      <c r="J331" s="41" t="str">
        <f t="shared" si="12"/>
        <v/>
      </c>
      <c r="K331" s="42" t="str">
        <f>IF(J331="","",VLOOKUP(J331,ﾏｽﾀｰ!$A$3:$P$553,7))</f>
        <v/>
      </c>
      <c r="L331" s="42" t="str">
        <f>IF(J331="","",VLOOKUP(J331,ﾏｽﾀｰ!$A$3:$P$553,11))</f>
        <v/>
      </c>
      <c r="M331" s="41" t="str">
        <f>IF(J331="","",VLOOKUP(J331,ﾏｽﾀｰ!$A$3:$P$553,13))</f>
        <v/>
      </c>
      <c r="N331" s="41" t="str">
        <f>IF(J331="","",VLOOKUP(J331,ﾏｽﾀｰ!$A$3:$P$553,16))</f>
        <v/>
      </c>
      <c r="O331" s="43" t="str">
        <f>IF(J331="","",IF(VLOOKUP(J331,ﾏｽﾀｰ!$A$3:$Q$553,17)="","",VLOOKUP(J331,ﾏｽﾀｰ!$A$3:$Q$553,17)))</f>
        <v/>
      </c>
    </row>
    <row r="332" spans="1:15" s="11" customFormat="1" ht="18" customHeight="1" x14ac:dyDescent="0.15">
      <c r="A332" s="35">
        <f>ﾏｽﾀｰ!A329</f>
        <v>0</v>
      </c>
      <c r="B332" s="36">
        <f>IF(ﾏｽﾀｰ!I329=1,"",ﾏｽﾀｰ!D329)</f>
        <v>0</v>
      </c>
      <c r="C332" s="36" t="str">
        <f>IF(B332=$H$6,COUNTIF($B$6:B332,$H$6),"")</f>
        <v/>
      </c>
      <c r="D332" s="36"/>
      <c r="E332" s="40">
        <f t="shared" si="11"/>
        <v>0</v>
      </c>
      <c r="H332" s="41"/>
      <c r="I332" s="41" t="str">
        <f>IF(J332="","",VLOOKUP(J332,ﾏｽﾀｰ!$A$3:$P$553,6))</f>
        <v/>
      </c>
      <c r="J332" s="41" t="str">
        <f t="shared" si="12"/>
        <v/>
      </c>
      <c r="K332" s="42" t="str">
        <f>IF(J332="","",VLOOKUP(J332,ﾏｽﾀｰ!$A$3:$P$553,7))</f>
        <v/>
      </c>
      <c r="L332" s="42" t="str">
        <f>IF(J332="","",VLOOKUP(J332,ﾏｽﾀｰ!$A$3:$P$553,11))</f>
        <v/>
      </c>
      <c r="M332" s="41" t="str">
        <f>IF(J332="","",VLOOKUP(J332,ﾏｽﾀｰ!$A$3:$P$553,13))</f>
        <v/>
      </c>
      <c r="N332" s="41" t="str">
        <f>IF(J332="","",VLOOKUP(J332,ﾏｽﾀｰ!$A$3:$P$553,16))</f>
        <v/>
      </c>
      <c r="O332" s="43" t="str">
        <f>IF(J332="","",IF(VLOOKUP(J332,ﾏｽﾀｰ!$A$3:$Q$553,17)="","",VLOOKUP(J332,ﾏｽﾀｰ!$A$3:$Q$553,17)))</f>
        <v/>
      </c>
    </row>
    <row r="333" spans="1:15" s="11" customFormat="1" ht="18" customHeight="1" x14ac:dyDescent="0.15">
      <c r="A333" s="35">
        <f>ﾏｽﾀｰ!A330</f>
        <v>0</v>
      </c>
      <c r="B333" s="36">
        <f>IF(ﾏｽﾀｰ!I330=1,"",ﾏｽﾀｰ!D330)</f>
        <v>0</v>
      </c>
      <c r="C333" s="36" t="str">
        <f>IF(B333=$H$6,COUNTIF($B$6:B333,$H$6),"")</f>
        <v/>
      </c>
      <c r="D333" s="36"/>
      <c r="E333" s="40">
        <f t="shared" si="11"/>
        <v>0</v>
      </c>
      <c r="H333" s="41"/>
      <c r="I333" s="41" t="str">
        <f>IF(J333="","",VLOOKUP(J333,ﾏｽﾀｰ!$A$3:$P$553,6))</f>
        <v/>
      </c>
      <c r="J333" s="41" t="str">
        <f t="shared" si="12"/>
        <v/>
      </c>
      <c r="K333" s="42" t="str">
        <f>IF(J333="","",VLOOKUP(J333,ﾏｽﾀｰ!$A$3:$P$553,7))</f>
        <v/>
      </c>
      <c r="L333" s="42" t="str">
        <f>IF(J333="","",VLOOKUP(J333,ﾏｽﾀｰ!$A$3:$P$553,11))</f>
        <v/>
      </c>
      <c r="M333" s="41" t="str">
        <f>IF(J333="","",VLOOKUP(J333,ﾏｽﾀｰ!$A$3:$P$553,13))</f>
        <v/>
      </c>
      <c r="N333" s="41" t="str">
        <f>IF(J333="","",VLOOKUP(J333,ﾏｽﾀｰ!$A$3:$P$553,16))</f>
        <v/>
      </c>
      <c r="O333" s="43" t="str">
        <f>IF(J333="","",IF(VLOOKUP(J333,ﾏｽﾀｰ!$A$3:$Q$553,17)="","",VLOOKUP(J333,ﾏｽﾀｰ!$A$3:$Q$553,17)))</f>
        <v/>
      </c>
    </row>
    <row r="334" spans="1:15" s="11" customFormat="1" ht="18" customHeight="1" x14ac:dyDescent="0.15">
      <c r="A334" s="35">
        <f>ﾏｽﾀｰ!A331</f>
        <v>0</v>
      </c>
      <c r="B334" s="36">
        <f>IF(ﾏｽﾀｰ!I331=1,"",ﾏｽﾀｰ!D331)</f>
        <v>0</v>
      </c>
      <c r="C334" s="36" t="str">
        <f>IF(B334=$H$6,COUNTIF($B$6:B334,$H$6),"")</f>
        <v/>
      </c>
      <c r="D334" s="36"/>
      <c r="E334" s="40">
        <f t="shared" si="11"/>
        <v>0</v>
      </c>
      <c r="H334" s="41"/>
      <c r="I334" s="41" t="str">
        <f>IF(J334="","",VLOOKUP(J334,ﾏｽﾀｰ!$A$3:$P$553,6))</f>
        <v/>
      </c>
      <c r="J334" s="41" t="str">
        <f t="shared" si="12"/>
        <v/>
      </c>
      <c r="K334" s="42" t="str">
        <f>IF(J334="","",VLOOKUP(J334,ﾏｽﾀｰ!$A$3:$P$553,7))</f>
        <v/>
      </c>
      <c r="L334" s="42" t="str">
        <f>IF(J334="","",VLOOKUP(J334,ﾏｽﾀｰ!$A$3:$P$553,11))</f>
        <v/>
      </c>
      <c r="M334" s="41" t="str">
        <f>IF(J334="","",VLOOKUP(J334,ﾏｽﾀｰ!$A$3:$P$553,13))</f>
        <v/>
      </c>
      <c r="N334" s="41" t="str">
        <f>IF(J334="","",VLOOKUP(J334,ﾏｽﾀｰ!$A$3:$P$553,16))</f>
        <v/>
      </c>
      <c r="O334" s="43" t="str">
        <f>IF(J334="","",IF(VLOOKUP(J334,ﾏｽﾀｰ!$A$3:$Q$553,17)="","",VLOOKUP(J334,ﾏｽﾀｰ!$A$3:$Q$553,17)))</f>
        <v/>
      </c>
    </row>
    <row r="335" spans="1:15" s="11" customFormat="1" ht="18" customHeight="1" x14ac:dyDescent="0.15">
      <c r="A335" s="35">
        <f>ﾏｽﾀｰ!A332</f>
        <v>0</v>
      </c>
      <c r="B335" s="36">
        <f>IF(ﾏｽﾀｰ!I332=1,"",ﾏｽﾀｰ!D332)</f>
        <v>0</v>
      </c>
      <c r="C335" s="36" t="str">
        <f>IF(B335=$H$6,COUNTIF($B$6:B335,$H$6),"")</f>
        <v/>
      </c>
      <c r="D335" s="36"/>
      <c r="E335" s="40">
        <f t="shared" si="11"/>
        <v>0</v>
      </c>
      <c r="H335" s="41"/>
      <c r="I335" s="41" t="str">
        <f>IF(J335="","",VLOOKUP(J335,ﾏｽﾀｰ!$A$3:$P$553,6))</f>
        <v/>
      </c>
      <c r="J335" s="41" t="str">
        <f t="shared" si="12"/>
        <v/>
      </c>
      <c r="K335" s="42" t="str">
        <f>IF(J335="","",VLOOKUP(J335,ﾏｽﾀｰ!$A$3:$P$553,7))</f>
        <v/>
      </c>
      <c r="L335" s="42" t="str">
        <f>IF(J335="","",VLOOKUP(J335,ﾏｽﾀｰ!$A$3:$P$553,11))</f>
        <v/>
      </c>
      <c r="M335" s="41" t="str">
        <f>IF(J335="","",VLOOKUP(J335,ﾏｽﾀｰ!$A$3:$P$553,13))</f>
        <v/>
      </c>
      <c r="N335" s="41" t="str">
        <f>IF(J335="","",VLOOKUP(J335,ﾏｽﾀｰ!$A$3:$P$553,16))</f>
        <v/>
      </c>
      <c r="O335" s="43" t="str">
        <f>IF(J335="","",IF(VLOOKUP(J335,ﾏｽﾀｰ!$A$3:$Q$553,17)="","",VLOOKUP(J335,ﾏｽﾀｰ!$A$3:$Q$553,17)))</f>
        <v/>
      </c>
    </row>
    <row r="336" spans="1:15" s="11" customFormat="1" ht="18" customHeight="1" x14ac:dyDescent="0.15">
      <c r="A336" s="35">
        <f>ﾏｽﾀｰ!A333</f>
        <v>0</v>
      </c>
      <c r="B336" s="36">
        <f>IF(ﾏｽﾀｰ!I333=1,"",ﾏｽﾀｰ!D333)</f>
        <v>0</v>
      </c>
      <c r="C336" s="36" t="str">
        <f>IF(B336=$H$6,COUNTIF($B$6:B336,$H$6),"")</f>
        <v/>
      </c>
      <c r="D336" s="36"/>
      <c r="E336" s="40">
        <f t="shared" si="11"/>
        <v>0</v>
      </c>
      <c r="H336" s="41"/>
      <c r="I336" s="41" t="str">
        <f>IF(J336="","",VLOOKUP(J336,ﾏｽﾀｰ!$A$3:$P$553,6))</f>
        <v/>
      </c>
      <c r="J336" s="41" t="str">
        <f t="shared" si="12"/>
        <v/>
      </c>
      <c r="K336" s="42" t="str">
        <f>IF(J336="","",VLOOKUP(J336,ﾏｽﾀｰ!$A$3:$P$553,7))</f>
        <v/>
      </c>
      <c r="L336" s="42" t="str">
        <f>IF(J336="","",VLOOKUP(J336,ﾏｽﾀｰ!$A$3:$P$553,11))</f>
        <v/>
      </c>
      <c r="M336" s="41" t="str">
        <f>IF(J336="","",VLOOKUP(J336,ﾏｽﾀｰ!$A$3:$P$553,13))</f>
        <v/>
      </c>
      <c r="N336" s="41" t="str">
        <f>IF(J336="","",VLOOKUP(J336,ﾏｽﾀｰ!$A$3:$P$553,16))</f>
        <v/>
      </c>
      <c r="O336" s="43" t="str">
        <f>IF(J336="","",IF(VLOOKUP(J336,ﾏｽﾀｰ!$A$3:$Q$553,17)="","",VLOOKUP(J336,ﾏｽﾀｰ!$A$3:$Q$553,17)))</f>
        <v/>
      </c>
    </row>
    <row r="337" spans="1:15" s="11" customFormat="1" ht="18" customHeight="1" x14ac:dyDescent="0.15">
      <c r="A337" s="35">
        <f>ﾏｽﾀｰ!A334</f>
        <v>0</v>
      </c>
      <c r="B337" s="36">
        <f>IF(ﾏｽﾀｰ!I334=1,"",ﾏｽﾀｰ!D334)</f>
        <v>0</v>
      </c>
      <c r="C337" s="36" t="str">
        <f>IF(B337=$H$6,COUNTIF($B$6:B337,$H$6),"")</f>
        <v/>
      </c>
      <c r="D337" s="36"/>
      <c r="E337" s="40">
        <f t="shared" si="11"/>
        <v>0</v>
      </c>
      <c r="H337" s="41"/>
      <c r="I337" s="41" t="str">
        <f>IF(J337="","",VLOOKUP(J337,ﾏｽﾀｰ!$A$3:$P$553,6))</f>
        <v/>
      </c>
      <c r="J337" s="41" t="str">
        <f t="shared" si="12"/>
        <v/>
      </c>
      <c r="K337" s="42" t="str">
        <f>IF(J337="","",VLOOKUP(J337,ﾏｽﾀｰ!$A$3:$P$553,7))</f>
        <v/>
      </c>
      <c r="L337" s="42" t="str">
        <f>IF(J337="","",VLOOKUP(J337,ﾏｽﾀｰ!$A$3:$P$553,11))</f>
        <v/>
      </c>
      <c r="M337" s="41" t="str">
        <f>IF(J337="","",VLOOKUP(J337,ﾏｽﾀｰ!$A$3:$P$553,13))</f>
        <v/>
      </c>
      <c r="N337" s="41" t="str">
        <f>IF(J337="","",VLOOKUP(J337,ﾏｽﾀｰ!$A$3:$P$553,16))</f>
        <v/>
      </c>
      <c r="O337" s="43" t="str">
        <f>IF(J337="","",IF(VLOOKUP(J337,ﾏｽﾀｰ!$A$3:$Q$553,17)="","",VLOOKUP(J337,ﾏｽﾀｰ!$A$3:$Q$553,17)))</f>
        <v/>
      </c>
    </row>
    <row r="338" spans="1:15" s="11" customFormat="1" ht="18" customHeight="1" x14ac:dyDescent="0.15">
      <c r="A338" s="35">
        <f>ﾏｽﾀｰ!A335</f>
        <v>0</v>
      </c>
      <c r="B338" s="36">
        <f>IF(ﾏｽﾀｰ!I335=1,"",ﾏｽﾀｰ!D335)</f>
        <v>0</v>
      </c>
      <c r="C338" s="36" t="str">
        <f>IF(B338=$H$6,COUNTIF($B$6:B338,$H$6),"")</f>
        <v/>
      </c>
      <c r="D338" s="36"/>
      <c r="E338" s="40">
        <f t="shared" si="11"/>
        <v>0</v>
      </c>
      <c r="H338" s="41"/>
      <c r="I338" s="41" t="str">
        <f>IF(J338="","",VLOOKUP(J338,ﾏｽﾀｰ!$A$3:$P$553,6))</f>
        <v/>
      </c>
      <c r="J338" s="41" t="str">
        <f t="shared" si="12"/>
        <v/>
      </c>
      <c r="K338" s="42" t="str">
        <f>IF(J338="","",VLOOKUP(J338,ﾏｽﾀｰ!$A$3:$P$553,7))</f>
        <v/>
      </c>
      <c r="L338" s="42" t="str">
        <f>IF(J338="","",VLOOKUP(J338,ﾏｽﾀｰ!$A$3:$P$553,11))</f>
        <v/>
      </c>
      <c r="M338" s="41" t="str">
        <f>IF(J338="","",VLOOKUP(J338,ﾏｽﾀｰ!$A$3:$P$553,13))</f>
        <v/>
      </c>
      <c r="N338" s="41" t="str">
        <f>IF(J338="","",VLOOKUP(J338,ﾏｽﾀｰ!$A$3:$P$553,16))</f>
        <v/>
      </c>
      <c r="O338" s="43" t="str">
        <f>IF(J338="","",IF(VLOOKUP(J338,ﾏｽﾀｰ!$A$3:$Q$553,17)="","",VLOOKUP(J338,ﾏｽﾀｰ!$A$3:$Q$553,17)))</f>
        <v/>
      </c>
    </row>
    <row r="339" spans="1:15" s="11" customFormat="1" ht="18" customHeight="1" x14ac:dyDescent="0.15">
      <c r="A339" s="35">
        <f>ﾏｽﾀｰ!A336</f>
        <v>0</v>
      </c>
      <c r="B339" s="36">
        <f>IF(ﾏｽﾀｰ!I336=1,"",ﾏｽﾀｰ!D336)</f>
        <v>0</v>
      </c>
      <c r="C339" s="36" t="str">
        <f>IF(B339=$H$6,COUNTIF($B$6:B339,$H$6),"")</f>
        <v/>
      </c>
      <c r="D339" s="36"/>
      <c r="E339" s="40">
        <f t="shared" si="11"/>
        <v>0</v>
      </c>
      <c r="H339" s="41"/>
      <c r="I339" s="41" t="str">
        <f>IF(J339="","",VLOOKUP(J339,ﾏｽﾀｰ!$A$3:$P$553,6))</f>
        <v/>
      </c>
      <c r="J339" s="41" t="str">
        <f t="shared" si="12"/>
        <v/>
      </c>
      <c r="K339" s="42" t="str">
        <f>IF(J339="","",VLOOKUP(J339,ﾏｽﾀｰ!$A$3:$P$553,7))</f>
        <v/>
      </c>
      <c r="L339" s="42" t="str">
        <f>IF(J339="","",VLOOKUP(J339,ﾏｽﾀｰ!$A$3:$P$553,11))</f>
        <v/>
      </c>
      <c r="M339" s="41" t="str">
        <f>IF(J339="","",VLOOKUP(J339,ﾏｽﾀｰ!$A$3:$P$553,13))</f>
        <v/>
      </c>
      <c r="N339" s="41" t="str">
        <f>IF(J339="","",VLOOKUP(J339,ﾏｽﾀｰ!$A$3:$P$553,16))</f>
        <v/>
      </c>
      <c r="O339" s="43" t="str">
        <f>IF(J339="","",IF(VLOOKUP(J339,ﾏｽﾀｰ!$A$3:$Q$553,17)="","",VLOOKUP(J339,ﾏｽﾀｰ!$A$3:$Q$553,17)))</f>
        <v/>
      </c>
    </row>
    <row r="340" spans="1:15" s="11" customFormat="1" ht="18" customHeight="1" x14ac:dyDescent="0.15">
      <c r="A340" s="35">
        <f>ﾏｽﾀｰ!A337</f>
        <v>0</v>
      </c>
      <c r="B340" s="36">
        <f>IF(ﾏｽﾀｰ!I337=1,"",ﾏｽﾀｰ!D337)</f>
        <v>0</v>
      </c>
      <c r="C340" s="36" t="str">
        <f>IF(B340=$H$6,COUNTIF($B$6:B340,$H$6),"")</f>
        <v/>
      </c>
      <c r="D340" s="36"/>
      <c r="E340" s="40">
        <f t="shared" si="11"/>
        <v>0</v>
      </c>
      <c r="H340" s="41"/>
      <c r="I340" s="41" t="str">
        <f>IF(J340="","",VLOOKUP(J340,ﾏｽﾀｰ!$A$3:$P$553,6))</f>
        <v/>
      </c>
      <c r="J340" s="41" t="str">
        <f t="shared" si="12"/>
        <v/>
      </c>
      <c r="K340" s="42" t="str">
        <f>IF(J340="","",VLOOKUP(J340,ﾏｽﾀｰ!$A$3:$P$553,7))</f>
        <v/>
      </c>
      <c r="L340" s="42" t="str">
        <f>IF(J340="","",VLOOKUP(J340,ﾏｽﾀｰ!$A$3:$P$553,11))</f>
        <v/>
      </c>
      <c r="M340" s="41" t="str">
        <f>IF(J340="","",VLOOKUP(J340,ﾏｽﾀｰ!$A$3:$P$553,13))</f>
        <v/>
      </c>
      <c r="N340" s="41" t="str">
        <f>IF(J340="","",VLOOKUP(J340,ﾏｽﾀｰ!$A$3:$P$553,16))</f>
        <v/>
      </c>
      <c r="O340" s="43" t="str">
        <f>IF(J340="","",IF(VLOOKUP(J340,ﾏｽﾀｰ!$A$3:$Q$553,17)="","",VLOOKUP(J340,ﾏｽﾀｰ!$A$3:$Q$553,17)))</f>
        <v/>
      </c>
    </row>
    <row r="341" spans="1:15" s="11" customFormat="1" ht="18" customHeight="1" x14ac:dyDescent="0.15">
      <c r="A341" s="35">
        <f>ﾏｽﾀｰ!A338</f>
        <v>0</v>
      </c>
      <c r="B341" s="36">
        <f>IF(ﾏｽﾀｰ!I338=1,"",ﾏｽﾀｰ!D338)</f>
        <v>0</v>
      </c>
      <c r="C341" s="36" t="str">
        <f>IF(B341=$H$6,COUNTIF($B$6:B341,$H$6),"")</f>
        <v/>
      </c>
      <c r="D341" s="36"/>
      <c r="E341" s="40">
        <f t="shared" si="11"/>
        <v>0</v>
      </c>
      <c r="H341" s="41"/>
      <c r="I341" s="41" t="str">
        <f>IF(J341="","",VLOOKUP(J341,ﾏｽﾀｰ!$A$3:$P$553,6))</f>
        <v/>
      </c>
      <c r="J341" s="41" t="str">
        <f t="shared" si="12"/>
        <v/>
      </c>
      <c r="K341" s="42" t="str">
        <f>IF(J341="","",VLOOKUP(J341,ﾏｽﾀｰ!$A$3:$P$553,7))</f>
        <v/>
      </c>
      <c r="L341" s="42" t="str">
        <f>IF(J341="","",VLOOKUP(J341,ﾏｽﾀｰ!$A$3:$P$553,11))</f>
        <v/>
      </c>
      <c r="M341" s="41" t="str">
        <f>IF(J341="","",VLOOKUP(J341,ﾏｽﾀｰ!$A$3:$P$553,13))</f>
        <v/>
      </c>
      <c r="N341" s="41" t="str">
        <f>IF(J341="","",VLOOKUP(J341,ﾏｽﾀｰ!$A$3:$P$553,16))</f>
        <v/>
      </c>
      <c r="O341" s="43" t="str">
        <f>IF(J341="","",IF(VLOOKUP(J341,ﾏｽﾀｰ!$A$3:$Q$553,17)="","",VLOOKUP(J341,ﾏｽﾀｰ!$A$3:$Q$553,17)))</f>
        <v/>
      </c>
    </row>
    <row r="342" spans="1:15" s="11" customFormat="1" ht="18" customHeight="1" x14ac:dyDescent="0.15">
      <c r="A342" s="35">
        <f>ﾏｽﾀｰ!A339</f>
        <v>0</v>
      </c>
      <c r="B342" s="36">
        <f>IF(ﾏｽﾀｰ!I339=1,"",ﾏｽﾀｰ!D339)</f>
        <v>0</v>
      </c>
      <c r="C342" s="36" t="str">
        <f>IF(B342=$H$6,COUNTIF($B$6:B342,$H$6),"")</f>
        <v/>
      </c>
      <c r="D342" s="36"/>
      <c r="E342" s="40">
        <f t="shared" si="11"/>
        <v>0</v>
      </c>
      <c r="H342" s="41"/>
      <c r="I342" s="41" t="str">
        <f>IF(J342="","",VLOOKUP(J342,ﾏｽﾀｰ!$A$3:$P$553,6))</f>
        <v/>
      </c>
      <c r="J342" s="41" t="str">
        <f t="shared" si="12"/>
        <v/>
      </c>
      <c r="K342" s="42" t="str">
        <f>IF(J342="","",VLOOKUP(J342,ﾏｽﾀｰ!$A$3:$P$553,7))</f>
        <v/>
      </c>
      <c r="L342" s="42" t="str">
        <f>IF(J342="","",VLOOKUP(J342,ﾏｽﾀｰ!$A$3:$P$553,11))</f>
        <v/>
      </c>
      <c r="M342" s="41" t="str">
        <f>IF(J342="","",VLOOKUP(J342,ﾏｽﾀｰ!$A$3:$P$553,13))</f>
        <v/>
      </c>
      <c r="N342" s="41" t="str">
        <f>IF(J342="","",VLOOKUP(J342,ﾏｽﾀｰ!$A$3:$P$553,16))</f>
        <v/>
      </c>
      <c r="O342" s="43" t="str">
        <f>IF(J342="","",IF(VLOOKUP(J342,ﾏｽﾀｰ!$A$3:$Q$553,17)="","",VLOOKUP(J342,ﾏｽﾀｰ!$A$3:$Q$553,17)))</f>
        <v/>
      </c>
    </row>
    <row r="343" spans="1:15" s="11" customFormat="1" ht="18" customHeight="1" x14ac:dyDescent="0.15">
      <c r="A343" s="35">
        <f>ﾏｽﾀｰ!A340</f>
        <v>0</v>
      </c>
      <c r="B343" s="36">
        <f>IF(ﾏｽﾀｰ!I340=1,"",ﾏｽﾀｰ!D340)</f>
        <v>0</v>
      </c>
      <c r="C343" s="36" t="str">
        <f>IF(B343=$H$6,COUNTIF($B$6:B343,$H$6),"")</f>
        <v/>
      </c>
      <c r="D343" s="36"/>
      <c r="E343" s="40">
        <f t="shared" si="11"/>
        <v>0</v>
      </c>
      <c r="H343" s="41"/>
      <c r="I343" s="41" t="str">
        <f>IF(J343="","",VLOOKUP(J343,ﾏｽﾀｰ!$A$3:$P$553,6))</f>
        <v/>
      </c>
      <c r="J343" s="41" t="str">
        <f t="shared" si="12"/>
        <v/>
      </c>
      <c r="K343" s="42" t="str">
        <f>IF(J343="","",VLOOKUP(J343,ﾏｽﾀｰ!$A$3:$P$553,7))</f>
        <v/>
      </c>
      <c r="L343" s="42" t="str">
        <f>IF(J343="","",VLOOKUP(J343,ﾏｽﾀｰ!$A$3:$P$553,11))</f>
        <v/>
      </c>
      <c r="M343" s="41" t="str">
        <f>IF(J343="","",VLOOKUP(J343,ﾏｽﾀｰ!$A$3:$P$553,13))</f>
        <v/>
      </c>
      <c r="N343" s="41" t="str">
        <f>IF(J343="","",VLOOKUP(J343,ﾏｽﾀｰ!$A$3:$P$553,16))</f>
        <v/>
      </c>
      <c r="O343" s="43" t="str">
        <f>IF(J343="","",IF(VLOOKUP(J343,ﾏｽﾀｰ!$A$3:$Q$553,17)="","",VLOOKUP(J343,ﾏｽﾀｰ!$A$3:$Q$553,17)))</f>
        <v/>
      </c>
    </row>
    <row r="344" spans="1:15" s="11" customFormat="1" ht="18" customHeight="1" x14ac:dyDescent="0.15">
      <c r="A344" s="35">
        <f>ﾏｽﾀｰ!A341</f>
        <v>0</v>
      </c>
      <c r="B344" s="36">
        <f>IF(ﾏｽﾀｰ!I341=1,"",ﾏｽﾀｰ!D341)</f>
        <v>0</v>
      </c>
      <c r="C344" s="36" t="str">
        <f>IF(B344=$H$6,COUNTIF($B$6:B344,$H$6),"")</f>
        <v/>
      </c>
      <c r="D344" s="36"/>
      <c r="E344" s="40">
        <f t="shared" si="11"/>
        <v>0</v>
      </c>
      <c r="H344" s="41"/>
      <c r="I344" s="41" t="str">
        <f>IF(J344="","",VLOOKUP(J344,ﾏｽﾀｰ!$A$3:$P$553,6))</f>
        <v/>
      </c>
      <c r="J344" s="41" t="str">
        <f t="shared" si="12"/>
        <v/>
      </c>
      <c r="K344" s="42" t="str">
        <f>IF(J344="","",VLOOKUP(J344,ﾏｽﾀｰ!$A$3:$P$553,7))</f>
        <v/>
      </c>
      <c r="L344" s="42" t="str">
        <f>IF(J344="","",VLOOKUP(J344,ﾏｽﾀｰ!$A$3:$P$553,11))</f>
        <v/>
      </c>
      <c r="M344" s="41" t="str">
        <f>IF(J344="","",VLOOKUP(J344,ﾏｽﾀｰ!$A$3:$P$553,13))</f>
        <v/>
      </c>
      <c r="N344" s="41" t="str">
        <f>IF(J344="","",VLOOKUP(J344,ﾏｽﾀｰ!$A$3:$P$553,16))</f>
        <v/>
      </c>
      <c r="O344" s="43" t="str">
        <f>IF(J344="","",IF(VLOOKUP(J344,ﾏｽﾀｰ!$A$3:$Q$553,17)="","",VLOOKUP(J344,ﾏｽﾀｰ!$A$3:$Q$553,17)))</f>
        <v/>
      </c>
    </row>
    <row r="345" spans="1:15" s="11" customFormat="1" ht="18" customHeight="1" x14ac:dyDescent="0.15">
      <c r="A345" s="35">
        <f>ﾏｽﾀｰ!A342</f>
        <v>0</v>
      </c>
      <c r="B345" s="36">
        <f>IF(ﾏｽﾀｰ!I342=1,"",ﾏｽﾀｰ!D342)</f>
        <v>0</v>
      </c>
      <c r="C345" s="36" t="str">
        <f>IF(B345=$H$6,COUNTIF($B$6:B345,$H$6),"")</f>
        <v/>
      </c>
      <c r="D345" s="36"/>
      <c r="E345" s="40">
        <f t="shared" si="11"/>
        <v>0</v>
      </c>
      <c r="H345" s="41"/>
      <c r="I345" s="41" t="str">
        <f>IF(J345="","",VLOOKUP(J345,ﾏｽﾀｰ!$A$3:$P$553,6))</f>
        <v/>
      </c>
      <c r="J345" s="41" t="str">
        <f t="shared" si="12"/>
        <v/>
      </c>
      <c r="K345" s="42" t="str">
        <f>IF(J345="","",VLOOKUP(J345,ﾏｽﾀｰ!$A$3:$P$553,7))</f>
        <v/>
      </c>
      <c r="L345" s="42" t="str">
        <f>IF(J345="","",VLOOKUP(J345,ﾏｽﾀｰ!$A$3:$P$553,11))</f>
        <v/>
      </c>
      <c r="M345" s="41" t="str">
        <f>IF(J345="","",VLOOKUP(J345,ﾏｽﾀｰ!$A$3:$P$553,13))</f>
        <v/>
      </c>
      <c r="N345" s="41" t="str">
        <f>IF(J345="","",VLOOKUP(J345,ﾏｽﾀｰ!$A$3:$P$553,16))</f>
        <v/>
      </c>
      <c r="O345" s="43" t="str">
        <f>IF(J345="","",IF(VLOOKUP(J345,ﾏｽﾀｰ!$A$3:$Q$553,17)="","",VLOOKUP(J345,ﾏｽﾀｰ!$A$3:$Q$553,17)))</f>
        <v/>
      </c>
    </row>
    <row r="346" spans="1:15" s="11" customFormat="1" ht="18" customHeight="1" x14ac:dyDescent="0.15">
      <c r="A346" s="35">
        <f>ﾏｽﾀｰ!A343</f>
        <v>0</v>
      </c>
      <c r="B346" s="36">
        <f>IF(ﾏｽﾀｰ!I343=1,"",ﾏｽﾀｰ!D343)</f>
        <v>0</v>
      </c>
      <c r="C346" s="36" t="str">
        <f>IF(B346=$H$6,COUNTIF($B$6:B346,$H$6),"")</f>
        <v/>
      </c>
      <c r="D346" s="36"/>
      <c r="E346" s="40">
        <f t="shared" si="11"/>
        <v>0</v>
      </c>
      <c r="H346" s="41"/>
      <c r="I346" s="41" t="str">
        <f>IF(J346="","",VLOOKUP(J346,ﾏｽﾀｰ!$A$3:$P$553,6))</f>
        <v/>
      </c>
      <c r="J346" s="41" t="str">
        <f t="shared" si="12"/>
        <v/>
      </c>
      <c r="K346" s="42" t="str">
        <f>IF(J346="","",VLOOKUP(J346,ﾏｽﾀｰ!$A$3:$P$553,7))</f>
        <v/>
      </c>
      <c r="L346" s="42" t="str">
        <f>IF(J346="","",VLOOKUP(J346,ﾏｽﾀｰ!$A$3:$P$553,11))</f>
        <v/>
      </c>
      <c r="M346" s="41" t="str">
        <f>IF(J346="","",VLOOKUP(J346,ﾏｽﾀｰ!$A$3:$P$553,13))</f>
        <v/>
      </c>
      <c r="N346" s="41" t="str">
        <f>IF(J346="","",VLOOKUP(J346,ﾏｽﾀｰ!$A$3:$P$553,16))</f>
        <v/>
      </c>
      <c r="O346" s="43" t="str">
        <f>IF(J346="","",IF(VLOOKUP(J346,ﾏｽﾀｰ!$A$3:$Q$553,17)="","",VLOOKUP(J346,ﾏｽﾀｰ!$A$3:$Q$553,17)))</f>
        <v/>
      </c>
    </row>
    <row r="347" spans="1:15" s="11" customFormat="1" ht="18" customHeight="1" x14ac:dyDescent="0.15">
      <c r="A347" s="35">
        <f>ﾏｽﾀｰ!A344</f>
        <v>0</v>
      </c>
      <c r="B347" s="36">
        <f>IF(ﾏｽﾀｰ!I344=1,"",ﾏｽﾀｰ!D344)</f>
        <v>0</v>
      </c>
      <c r="C347" s="36" t="str">
        <f>IF(B347=$H$6,COUNTIF($B$6:B347,$H$6),"")</f>
        <v/>
      </c>
      <c r="D347" s="36"/>
      <c r="E347" s="40">
        <f t="shared" si="11"/>
        <v>0</v>
      </c>
      <c r="H347" s="41"/>
      <c r="I347" s="41" t="str">
        <f>IF(J347="","",VLOOKUP(J347,ﾏｽﾀｰ!$A$3:$P$553,6))</f>
        <v/>
      </c>
      <c r="J347" s="41" t="str">
        <f t="shared" si="12"/>
        <v/>
      </c>
      <c r="K347" s="42" t="str">
        <f>IF(J347="","",VLOOKUP(J347,ﾏｽﾀｰ!$A$3:$P$553,7))</f>
        <v/>
      </c>
      <c r="L347" s="42" t="str">
        <f>IF(J347="","",VLOOKUP(J347,ﾏｽﾀｰ!$A$3:$P$553,11))</f>
        <v/>
      </c>
      <c r="M347" s="41" t="str">
        <f>IF(J347="","",VLOOKUP(J347,ﾏｽﾀｰ!$A$3:$P$553,13))</f>
        <v/>
      </c>
      <c r="N347" s="41" t="str">
        <f>IF(J347="","",VLOOKUP(J347,ﾏｽﾀｰ!$A$3:$P$553,16))</f>
        <v/>
      </c>
      <c r="O347" s="43" t="str">
        <f>IF(J347="","",IF(VLOOKUP(J347,ﾏｽﾀｰ!$A$3:$Q$553,17)="","",VLOOKUP(J347,ﾏｽﾀｰ!$A$3:$Q$553,17)))</f>
        <v/>
      </c>
    </row>
    <row r="348" spans="1:15" s="11" customFormat="1" ht="18" customHeight="1" x14ac:dyDescent="0.15">
      <c r="A348" s="35">
        <f>ﾏｽﾀｰ!A345</f>
        <v>0</v>
      </c>
      <c r="B348" s="36">
        <f>IF(ﾏｽﾀｰ!I345=1,"",ﾏｽﾀｰ!D345)</f>
        <v>0</v>
      </c>
      <c r="C348" s="36" t="str">
        <f>IF(B348=$H$6,COUNTIF($B$6:B348,$H$6),"")</f>
        <v/>
      </c>
      <c r="D348" s="36"/>
      <c r="E348" s="40">
        <f t="shared" si="11"/>
        <v>0</v>
      </c>
      <c r="H348" s="41"/>
      <c r="I348" s="41" t="str">
        <f>IF(J348="","",VLOOKUP(J348,ﾏｽﾀｰ!$A$3:$P$553,6))</f>
        <v/>
      </c>
      <c r="J348" s="41" t="str">
        <f t="shared" si="12"/>
        <v/>
      </c>
      <c r="K348" s="42" t="str">
        <f>IF(J348="","",VLOOKUP(J348,ﾏｽﾀｰ!$A$3:$P$553,7))</f>
        <v/>
      </c>
      <c r="L348" s="42" t="str">
        <f>IF(J348="","",VLOOKUP(J348,ﾏｽﾀｰ!$A$3:$P$553,11))</f>
        <v/>
      </c>
      <c r="M348" s="41" t="str">
        <f>IF(J348="","",VLOOKUP(J348,ﾏｽﾀｰ!$A$3:$P$553,13))</f>
        <v/>
      </c>
      <c r="N348" s="41" t="str">
        <f>IF(J348="","",VLOOKUP(J348,ﾏｽﾀｰ!$A$3:$P$553,16))</f>
        <v/>
      </c>
      <c r="O348" s="43" t="str">
        <f>IF(J348="","",IF(VLOOKUP(J348,ﾏｽﾀｰ!$A$3:$Q$553,17)="","",VLOOKUP(J348,ﾏｽﾀｰ!$A$3:$Q$553,17)))</f>
        <v/>
      </c>
    </row>
    <row r="349" spans="1:15" s="11" customFormat="1" ht="18" customHeight="1" x14ac:dyDescent="0.15">
      <c r="A349" s="35">
        <f>ﾏｽﾀｰ!A346</f>
        <v>0</v>
      </c>
      <c r="B349" s="36">
        <f>IF(ﾏｽﾀｰ!I346=1,"",ﾏｽﾀｰ!D346)</f>
        <v>0</v>
      </c>
      <c r="C349" s="36" t="str">
        <f>IF(B349=$H$6,COUNTIF($B$6:B349,$H$6),"")</f>
        <v/>
      </c>
      <c r="D349" s="36"/>
      <c r="E349" s="40">
        <f t="shared" si="11"/>
        <v>0</v>
      </c>
      <c r="H349" s="41"/>
      <c r="I349" s="41" t="str">
        <f>IF(J349="","",VLOOKUP(J349,ﾏｽﾀｰ!$A$3:$P$553,6))</f>
        <v/>
      </c>
      <c r="J349" s="41" t="str">
        <f t="shared" si="12"/>
        <v/>
      </c>
      <c r="K349" s="42" t="str">
        <f>IF(J349="","",VLOOKUP(J349,ﾏｽﾀｰ!$A$3:$P$553,7))</f>
        <v/>
      </c>
      <c r="L349" s="42" t="str">
        <f>IF(J349="","",VLOOKUP(J349,ﾏｽﾀｰ!$A$3:$P$553,11))</f>
        <v/>
      </c>
      <c r="M349" s="41" t="str">
        <f>IF(J349="","",VLOOKUP(J349,ﾏｽﾀｰ!$A$3:$P$553,13))</f>
        <v/>
      </c>
      <c r="N349" s="41" t="str">
        <f>IF(J349="","",VLOOKUP(J349,ﾏｽﾀｰ!$A$3:$P$553,16))</f>
        <v/>
      </c>
      <c r="O349" s="43" t="str">
        <f>IF(J349="","",IF(VLOOKUP(J349,ﾏｽﾀｰ!$A$3:$Q$553,17)="","",VLOOKUP(J349,ﾏｽﾀｰ!$A$3:$Q$553,17)))</f>
        <v/>
      </c>
    </row>
    <row r="350" spans="1:15" s="11" customFormat="1" ht="18" customHeight="1" x14ac:dyDescent="0.15">
      <c r="A350" s="35">
        <f>ﾏｽﾀｰ!A347</f>
        <v>0</v>
      </c>
      <c r="B350" s="36">
        <f>IF(ﾏｽﾀｰ!I347=1,"",ﾏｽﾀｰ!D347)</f>
        <v>0</v>
      </c>
      <c r="C350" s="36" t="str">
        <f>IF(B350=$H$6,COUNTIF($B$6:B350,$H$6),"")</f>
        <v/>
      </c>
      <c r="D350" s="36"/>
      <c r="E350" s="40">
        <f t="shared" si="11"/>
        <v>0</v>
      </c>
      <c r="H350" s="41"/>
      <c r="I350" s="41" t="str">
        <f>IF(J350="","",VLOOKUP(J350,ﾏｽﾀｰ!$A$3:$P$553,6))</f>
        <v/>
      </c>
      <c r="J350" s="41" t="str">
        <f t="shared" si="12"/>
        <v/>
      </c>
      <c r="K350" s="42" t="str">
        <f>IF(J350="","",VLOOKUP(J350,ﾏｽﾀｰ!$A$3:$P$553,7))</f>
        <v/>
      </c>
      <c r="L350" s="42" t="str">
        <f>IF(J350="","",VLOOKUP(J350,ﾏｽﾀｰ!$A$3:$P$553,11))</f>
        <v/>
      </c>
      <c r="M350" s="41" t="str">
        <f>IF(J350="","",VLOOKUP(J350,ﾏｽﾀｰ!$A$3:$P$553,13))</f>
        <v/>
      </c>
      <c r="N350" s="41" t="str">
        <f>IF(J350="","",VLOOKUP(J350,ﾏｽﾀｰ!$A$3:$P$553,16))</f>
        <v/>
      </c>
      <c r="O350" s="43" t="str">
        <f>IF(J350="","",IF(VLOOKUP(J350,ﾏｽﾀｰ!$A$3:$Q$553,17)="","",VLOOKUP(J350,ﾏｽﾀｰ!$A$3:$Q$553,17)))</f>
        <v/>
      </c>
    </row>
    <row r="351" spans="1:15" s="11" customFormat="1" ht="18" customHeight="1" x14ac:dyDescent="0.15">
      <c r="A351" s="35">
        <f>ﾏｽﾀｰ!A348</f>
        <v>0</v>
      </c>
      <c r="B351" s="36">
        <f>IF(ﾏｽﾀｰ!I348=1,"",ﾏｽﾀｰ!D348)</f>
        <v>0</v>
      </c>
      <c r="C351" s="36" t="str">
        <f>IF(B351=$H$6,COUNTIF($B$6:B351,$H$6),"")</f>
        <v/>
      </c>
      <c r="D351" s="36"/>
      <c r="E351" s="40">
        <f t="shared" si="11"/>
        <v>0</v>
      </c>
      <c r="H351" s="41"/>
      <c r="I351" s="41" t="str">
        <f>IF(J351="","",VLOOKUP(J351,ﾏｽﾀｰ!$A$3:$P$553,6))</f>
        <v/>
      </c>
      <c r="J351" s="41" t="str">
        <f t="shared" si="12"/>
        <v/>
      </c>
      <c r="K351" s="42" t="str">
        <f>IF(J351="","",VLOOKUP(J351,ﾏｽﾀｰ!$A$3:$P$553,7))</f>
        <v/>
      </c>
      <c r="L351" s="42" t="str">
        <f>IF(J351="","",VLOOKUP(J351,ﾏｽﾀｰ!$A$3:$P$553,11))</f>
        <v/>
      </c>
      <c r="M351" s="41" t="str">
        <f>IF(J351="","",VLOOKUP(J351,ﾏｽﾀｰ!$A$3:$P$553,13))</f>
        <v/>
      </c>
      <c r="N351" s="41" t="str">
        <f>IF(J351="","",VLOOKUP(J351,ﾏｽﾀｰ!$A$3:$P$553,16))</f>
        <v/>
      </c>
      <c r="O351" s="43" t="str">
        <f>IF(J351="","",IF(VLOOKUP(J351,ﾏｽﾀｰ!$A$3:$Q$553,17)="","",VLOOKUP(J351,ﾏｽﾀｰ!$A$3:$Q$553,17)))</f>
        <v/>
      </c>
    </row>
    <row r="352" spans="1:15" s="11" customFormat="1" ht="18" customHeight="1" x14ac:dyDescent="0.15">
      <c r="A352" s="35">
        <f>ﾏｽﾀｰ!A349</f>
        <v>0</v>
      </c>
      <c r="B352" s="36">
        <f>IF(ﾏｽﾀｰ!I349=1,"",ﾏｽﾀｰ!D349)</f>
        <v>0</v>
      </c>
      <c r="C352" s="36" t="str">
        <f>IF(B352=$H$6,COUNTIF($B$6:B352,$H$6),"")</f>
        <v/>
      </c>
      <c r="D352" s="36"/>
      <c r="E352" s="40">
        <f t="shared" si="11"/>
        <v>0</v>
      </c>
      <c r="H352" s="41"/>
      <c r="I352" s="41" t="str">
        <f>IF(J352="","",VLOOKUP(J352,ﾏｽﾀｰ!$A$3:$P$553,6))</f>
        <v/>
      </c>
      <c r="J352" s="41" t="str">
        <f t="shared" si="12"/>
        <v/>
      </c>
      <c r="K352" s="42" t="str">
        <f>IF(J352="","",VLOOKUP(J352,ﾏｽﾀｰ!$A$3:$P$553,7))</f>
        <v/>
      </c>
      <c r="L352" s="42" t="str">
        <f>IF(J352="","",VLOOKUP(J352,ﾏｽﾀｰ!$A$3:$P$553,11))</f>
        <v/>
      </c>
      <c r="M352" s="41" t="str">
        <f>IF(J352="","",VLOOKUP(J352,ﾏｽﾀｰ!$A$3:$P$553,13))</f>
        <v/>
      </c>
      <c r="N352" s="41" t="str">
        <f>IF(J352="","",VLOOKUP(J352,ﾏｽﾀｰ!$A$3:$P$553,16))</f>
        <v/>
      </c>
      <c r="O352" s="43" t="str">
        <f>IF(J352="","",IF(VLOOKUP(J352,ﾏｽﾀｰ!$A$3:$Q$553,17)="","",VLOOKUP(J352,ﾏｽﾀｰ!$A$3:$Q$553,17)))</f>
        <v/>
      </c>
    </row>
    <row r="353" spans="1:15" s="11" customFormat="1" ht="18" customHeight="1" x14ac:dyDescent="0.15">
      <c r="A353" s="35">
        <f>ﾏｽﾀｰ!A350</f>
        <v>0</v>
      </c>
      <c r="B353" s="36">
        <f>IF(ﾏｽﾀｰ!I350=1,"",ﾏｽﾀｰ!D350)</f>
        <v>0</v>
      </c>
      <c r="C353" s="36" t="str">
        <f>IF(B353=$H$6,COUNTIF($B$6:B353,$H$6),"")</f>
        <v/>
      </c>
      <c r="D353" s="36"/>
      <c r="E353" s="40">
        <f t="shared" si="11"/>
        <v>0</v>
      </c>
      <c r="H353" s="41"/>
      <c r="I353" s="41" t="str">
        <f>IF(J353="","",VLOOKUP(J353,ﾏｽﾀｰ!$A$3:$P$553,6))</f>
        <v/>
      </c>
      <c r="J353" s="41" t="str">
        <f t="shared" si="12"/>
        <v/>
      </c>
      <c r="K353" s="42" t="str">
        <f>IF(J353="","",VLOOKUP(J353,ﾏｽﾀｰ!$A$3:$P$553,7))</f>
        <v/>
      </c>
      <c r="L353" s="42" t="str">
        <f>IF(J353="","",VLOOKUP(J353,ﾏｽﾀｰ!$A$3:$P$553,11))</f>
        <v/>
      </c>
      <c r="M353" s="41" t="str">
        <f>IF(J353="","",VLOOKUP(J353,ﾏｽﾀｰ!$A$3:$P$553,13))</f>
        <v/>
      </c>
      <c r="N353" s="41" t="str">
        <f>IF(J353="","",VLOOKUP(J353,ﾏｽﾀｰ!$A$3:$P$553,16))</f>
        <v/>
      </c>
      <c r="O353" s="43" t="str">
        <f>IF(J353="","",IF(VLOOKUP(J353,ﾏｽﾀｰ!$A$3:$Q$553,17)="","",VLOOKUP(J353,ﾏｽﾀｰ!$A$3:$Q$553,17)))</f>
        <v/>
      </c>
    </row>
    <row r="354" spans="1:15" s="11" customFormat="1" ht="18" customHeight="1" x14ac:dyDescent="0.15">
      <c r="A354" s="35">
        <f>ﾏｽﾀｰ!A351</f>
        <v>0</v>
      </c>
      <c r="B354" s="36">
        <f>IF(ﾏｽﾀｰ!I351=1,"",ﾏｽﾀｰ!D351)</f>
        <v>0</v>
      </c>
      <c r="C354" s="36" t="str">
        <f>IF(B354=$H$6,COUNTIF($B$6:B354,$H$6),"")</f>
        <v/>
      </c>
      <c r="D354" s="36"/>
      <c r="E354" s="40">
        <f t="shared" si="11"/>
        <v>0</v>
      </c>
      <c r="H354" s="41"/>
      <c r="I354" s="41" t="str">
        <f>IF(J354="","",VLOOKUP(J354,ﾏｽﾀｰ!$A$3:$P$553,6))</f>
        <v/>
      </c>
      <c r="J354" s="41" t="str">
        <f t="shared" si="12"/>
        <v/>
      </c>
      <c r="K354" s="42" t="str">
        <f>IF(J354="","",VLOOKUP(J354,ﾏｽﾀｰ!$A$3:$P$553,7))</f>
        <v/>
      </c>
      <c r="L354" s="42" t="str">
        <f>IF(J354="","",VLOOKUP(J354,ﾏｽﾀｰ!$A$3:$P$553,11))</f>
        <v/>
      </c>
      <c r="M354" s="41" t="str">
        <f>IF(J354="","",VLOOKUP(J354,ﾏｽﾀｰ!$A$3:$P$553,13))</f>
        <v/>
      </c>
      <c r="N354" s="41" t="str">
        <f>IF(J354="","",VLOOKUP(J354,ﾏｽﾀｰ!$A$3:$P$553,16))</f>
        <v/>
      </c>
      <c r="O354" s="43" t="str">
        <f>IF(J354="","",IF(VLOOKUP(J354,ﾏｽﾀｰ!$A$3:$Q$553,17)="","",VLOOKUP(J354,ﾏｽﾀｰ!$A$3:$Q$553,17)))</f>
        <v/>
      </c>
    </row>
    <row r="355" spans="1:15" s="11" customFormat="1" ht="18" customHeight="1" x14ac:dyDescent="0.15">
      <c r="A355" s="35">
        <f>ﾏｽﾀｰ!A352</f>
        <v>0</v>
      </c>
      <c r="B355" s="36">
        <f>IF(ﾏｽﾀｰ!I352=1,"",ﾏｽﾀｰ!D352)</f>
        <v>0</v>
      </c>
      <c r="C355" s="36" t="str">
        <f>IF(B355=$H$6,COUNTIF($B$6:B355,$H$6),"")</f>
        <v/>
      </c>
      <c r="D355" s="36"/>
      <c r="E355" s="40">
        <f t="shared" si="11"/>
        <v>0</v>
      </c>
      <c r="H355" s="41"/>
      <c r="I355" s="41" t="str">
        <f>IF(J355="","",VLOOKUP(J355,ﾏｽﾀｰ!$A$3:$P$553,6))</f>
        <v/>
      </c>
      <c r="J355" s="41" t="str">
        <f t="shared" si="12"/>
        <v/>
      </c>
      <c r="K355" s="42" t="str">
        <f>IF(J355="","",VLOOKUP(J355,ﾏｽﾀｰ!$A$3:$P$553,7))</f>
        <v/>
      </c>
      <c r="L355" s="42" t="str">
        <f>IF(J355="","",VLOOKUP(J355,ﾏｽﾀｰ!$A$3:$P$553,11))</f>
        <v/>
      </c>
      <c r="M355" s="41" t="str">
        <f>IF(J355="","",VLOOKUP(J355,ﾏｽﾀｰ!$A$3:$P$553,13))</f>
        <v/>
      </c>
      <c r="N355" s="41" t="str">
        <f>IF(J355="","",VLOOKUP(J355,ﾏｽﾀｰ!$A$3:$P$553,16))</f>
        <v/>
      </c>
      <c r="O355" s="43" t="str">
        <f>IF(J355="","",IF(VLOOKUP(J355,ﾏｽﾀｰ!$A$3:$Q$553,17)="","",VLOOKUP(J355,ﾏｽﾀｰ!$A$3:$Q$553,17)))</f>
        <v/>
      </c>
    </row>
    <row r="356" spans="1:15" s="11" customFormat="1" ht="18" customHeight="1" x14ac:dyDescent="0.15">
      <c r="A356" s="35">
        <f>ﾏｽﾀｰ!A353</f>
        <v>0</v>
      </c>
      <c r="B356" s="36">
        <f>IF(ﾏｽﾀｰ!I353=1,"",ﾏｽﾀｰ!D353)</f>
        <v>0</v>
      </c>
      <c r="C356" s="36" t="str">
        <f>IF(B356=$H$6,COUNTIF($B$6:B356,$H$6),"")</f>
        <v/>
      </c>
      <c r="D356" s="36"/>
      <c r="E356" s="40">
        <f t="shared" si="11"/>
        <v>0</v>
      </c>
      <c r="H356" s="41"/>
      <c r="I356" s="41" t="str">
        <f>IF(J356="","",VLOOKUP(J356,ﾏｽﾀｰ!$A$3:$P$553,6))</f>
        <v/>
      </c>
      <c r="J356" s="41" t="str">
        <f t="shared" si="12"/>
        <v/>
      </c>
      <c r="K356" s="42" t="str">
        <f>IF(J356="","",VLOOKUP(J356,ﾏｽﾀｰ!$A$3:$P$553,7))</f>
        <v/>
      </c>
      <c r="L356" s="42" t="str">
        <f>IF(J356="","",VLOOKUP(J356,ﾏｽﾀｰ!$A$3:$P$553,11))</f>
        <v/>
      </c>
      <c r="M356" s="41" t="str">
        <f>IF(J356="","",VLOOKUP(J356,ﾏｽﾀｰ!$A$3:$P$553,13))</f>
        <v/>
      </c>
      <c r="N356" s="41" t="str">
        <f>IF(J356="","",VLOOKUP(J356,ﾏｽﾀｰ!$A$3:$P$553,16))</f>
        <v/>
      </c>
      <c r="O356" s="43" t="str">
        <f>IF(J356="","",IF(VLOOKUP(J356,ﾏｽﾀｰ!$A$3:$Q$553,17)="","",VLOOKUP(J356,ﾏｽﾀｰ!$A$3:$Q$553,17)))</f>
        <v/>
      </c>
    </row>
    <row r="357" spans="1:15" s="11" customFormat="1" ht="18" customHeight="1" x14ac:dyDescent="0.15">
      <c r="A357" s="35">
        <f>ﾏｽﾀｰ!A354</f>
        <v>0</v>
      </c>
      <c r="B357" s="36">
        <f>IF(ﾏｽﾀｰ!I354=1,"",ﾏｽﾀｰ!D354)</f>
        <v>0</v>
      </c>
      <c r="C357" s="36" t="str">
        <f>IF(B357=$H$6,COUNTIF($B$6:B357,$H$6),"")</f>
        <v/>
      </c>
      <c r="D357" s="36"/>
      <c r="E357" s="40">
        <f t="shared" si="11"/>
        <v>0</v>
      </c>
      <c r="H357" s="41"/>
      <c r="I357" s="41" t="str">
        <f>IF(J357="","",VLOOKUP(J357,ﾏｽﾀｰ!$A$3:$P$553,6))</f>
        <v/>
      </c>
      <c r="J357" s="41" t="str">
        <f t="shared" si="12"/>
        <v/>
      </c>
      <c r="K357" s="42" t="str">
        <f>IF(J357="","",VLOOKUP(J357,ﾏｽﾀｰ!$A$3:$P$553,7))</f>
        <v/>
      </c>
      <c r="L357" s="42" t="str">
        <f>IF(J357="","",VLOOKUP(J357,ﾏｽﾀｰ!$A$3:$P$553,11))</f>
        <v/>
      </c>
      <c r="M357" s="41" t="str">
        <f>IF(J357="","",VLOOKUP(J357,ﾏｽﾀｰ!$A$3:$P$553,13))</f>
        <v/>
      </c>
      <c r="N357" s="41" t="str">
        <f>IF(J357="","",VLOOKUP(J357,ﾏｽﾀｰ!$A$3:$P$553,16))</f>
        <v/>
      </c>
      <c r="O357" s="43" t="str">
        <f>IF(J357="","",IF(VLOOKUP(J357,ﾏｽﾀｰ!$A$3:$Q$553,17)="","",VLOOKUP(J357,ﾏｽﾀｰ!$A$3:$Q$553,17)))</f>
        <v/>
      </c>
    </row>
    <row r="358" spans="1:15" s="11" customFormat="1" ht="18" customHeight="1" x14ac:dyDescent="0.15">
      <c r="A358" s="35">
        <f>ﾏｽﾀｰ!A355</f>
        <v>0</v>
      </c>
      <c r="B358" s="36">
        <f>IF(ﾏｽﾀｰ!I355=1,"",ﾏｽﾀｰ!D355)</f>
        <v>0</v>
      </c>
      <c r="C358" s="36" t="str">
        <f>IF(B358=$H$6,COUNTIF($B$6:B358,$H$6),"")</f>
        <v/>
      </c>
      <c r="D358" s="36"/>
      <c r="E358" s="40">
        <f t="shared" si="11"/>
        <v>0</v>
      </c>
      <c r="H358" s="41"/>
      <c r="I358" s="41" t="str">
        <f>IF(J358="","",VLOOKUP(J358,ﾏｽﾀｰ!$A$3:$P$553,6))</f>
        <v/>
      </c>
      <c r="J358" s="41" t="str">
        <f t="shared" si="12"/>
        <v/>
      </c>
      <c r="K358" s="42" t="str">
        <f>IF(J358="","",VLOOKUP(J358,ﾏｽﾀｰ!$A$3:$P$553,7))</f>
        <v/>
      </c>
      <c r="L358" s="42" t="str">
        <f>IF(J358="","",VLOOKUP(J358,ﾏｽﾀｰ!$A$3:$P$553,11))</f>
        <v/>
      </c>
      <c r="M358" s="41" t="str">
        <f>IF(J358="","",VLOOKUP(J358,ﾏｽﾀｰ!$A$3:$P$553,13))</f>
        <v/>
      </c>
      <c r="N358" s="41" t="str">
        <f>IF(J358="","",VLOOKUP(J358,ﾏｽﾀｰ!$A$3:$P$553,16))</f>
        <v/>
      </c>
      <c r="O358" s="43" t="str">
        <f>IF(J358="","",IF(VLOOKUP(J358,ﾏｽﾀｰ!$A$3:$Q$553,17)="","",VLOOKUP(J358,ﾏｽﾀｰ!$A$3:$Q$553,17)))</f>
        <v/>
      </c>
    </row>
    <row r="359" spans="1:15" s="11" customFormat="1" ht="18" customHeight="1" x14ac:dyDescent="0.15">
      <c r="A359" s="35">
        <f>ﾏｽﾀｰ!A356</f>
        <v>0</v>
      </c>
      <c r="B359" s="36">
        <f>IF(ﾏｽﾀｰ!I356=1,"",ﾏｽﾀｰ!D356)</f>
        <v>0</v>
      </c>
      <c r="C359" s="36" t="str">
        <f>IF(B359=$H$6,COUNTIF($B$6:B359,$H$6),"")</f>
        <v/>
      </c>
      <c r="D359" s="36"/>
      <c r="E359" s="40">
        <f t="shared" si="11"/>
        <v>0</v>
      </c>
      <c r="H359" s="41"/>
      <c r="I359" s="41" t="str">
        <f>IF(J359="","",VLOOKUP(J359,ﾏｽﾀｰ!$A$3:$P$553,6))</f>
        <v/>
      </c>
      <c r="J359" s="41" t="str">
        <f t="shared" si="12"/>
        <v/>
      </c>
      <c r="K359" s="42" t="str">
        <f>IF(J359="","",VLOOKUP(J359,ﾏｽﾀｰ!$A$3:$P$553,7))</f>
        <v/>
      </c>
      <c r="L359" s="42" t="str">
        <f>IF(J359="","",VLOOKUP(J359,ﾏｽﾀｰ!$A$3:$P$553,11))</f>
        <v/>
      </c>
      <c r="M359" s="41" t="str">
        <f>IF(J359="","",VLOOKUP(J359,ﾏｽﾀｰ!$A$3:$P$553,13))</f>
        <v/>
      </c>
      <c r="N359" s="41" t="str">
        <f>IF(J359="","",VLOOKUP(J359,ﾏｽﾀｰ!$A$3:$P$553,16))</f>
        <v/>
      </c>
      <c r="O359" s="43" t="str">
        <f>IF(J359="","",IF(VLOOKUP(J359,ﾏｽﾀｰ!$A$3:$Q$553,17)="","",VLOOKUP(J359,ﾏｽﾀｰ!$A$3:$Q$553,17)))</f>
        <v/>
      </c>
    </row>
    <row r="360" spans="1:15" s="11" customFormat="1" ht="18" customHeight="1" x14ac:dyDescent="0.15">
      <c r="A360" s="35">
        <f>ﾏｽﾀｰ!A357</f>
        <v>0</v>
      </c>
      <c r="B360" s="36">
        <f>IF(ﾏｽﾀｰ!I357=1,"",ﾏｽﾀｰ!D357)</f>
        <v>0</v>
      </c>
      <c r="C360" s="36" t="str">
        <f>IF(B360=$H$6,COUNTIF($B$6:B360,$H$6),"")</f>
        <v/>
      </c>
      <c r="D360" s="36"/>
      <c r="E360" s="40">
        <f t="shared" si="11"/>
        <v>0</v>
      </c>
      <c r="H360" s="41"/>
      <c r="I360" s="41" t="str">
        <f>IF(J360="","",VLOOKUP(J360,ﾏｽﾀｰ!$A$3:$P$553,6))</f>
        <v/>
      </c>
      <c r="J360" s="41" t="str">
        <f t="shared" si="12"/>
        <v/>
      </c>
      <c r="K360" s="42" t="str">
        <f>IF(J360="","",VLOOKUP(J360,ﾏｽﾀｰ!$A$3:$P$553,7))</f>
        <v/>
      </c>
      <c r="L360" s="42" t="str">
        <f>IF(J360="","",VLOOKUP(J360,ﾏｽﾀｰ!$A$3:$P$553,11))</f>
        <v/>
      </c>
      <c r="M360" s="41" t="str">
        <f>IF(J360="","",VLOOKUP(J360,ﾏｽﾀｰ!$A$3:$P$553,13))</f>
        <v/>
      </c>
      <c r="N360" s="41" t="str">
        <f>IF(J360="","",VLOOKUP(J360,ﾏｽﾀｰ!$A$3:$P$553,16))</f>
        <v/>
      </c>
      <c r="O360" s="43" t="str">
        <f>IF(J360="","",IF(VLOOKUP(J360,ﾏｽﾀｰ!$A$3:$Q$553,17)="","",VLOOKUP(J360,ﾏｽﾀｰ!$A$3:$Q$553,17)))</f>
        <v/>
      </c>
    </row>
    <row r="361" spans="1:15" s="11" customFormat="1" ht="18" customHeight="1" x14ac:dyDescent="0.15">
      <c r="A361" s="35">
        <f>ﾏｽﾀｰ!A358</f>
        <v>0</v>
      </c>
      <c r="B361" s="36">
        <f>IF(ﾏｽﾀｰ!I358=1,"",ﾏｽﾀｰ!D358)</f>
        <v>0</v>
      </c>
      <c r="C361" s="36" t="str">
        <f>IF(B361=$H$6,COUNTIF($B$6:B361,$H$6),"")</f>
        <v/>
      </c>
      <c r="D361" s="36"/>
      <c r="E361" s="40">
        <f t="shared" si="11"/>
        <v>0</v>
      </c>
      <c r="H361" s="41"/>
      <c r="I361" s="41" t="str">
        <f>IF(J361="","",VLOOKUP(J361,ﾏｽﾀｰ!$A$3:$P$553,6))</f>
        <v/>
      </c>
      <c r="J361" s="41" t="str">
        <f t="shared" si="12"/>
        <v/>
      </c>
      <c r="K361" s="42" t="str">
        <f>IF(J361="","",VLOOKUP(J361,ﾏｽﾀｰ!$A$3:$P$553,7))</f>
        <v/>
      </c>
      <c r="L361" s="42" t="str">
        <f>IF(J361="","",VLOOKUP(J361,ﾏｽﾀｰ!$A$3:$P$553,11))</f>
        <v/>
      </c>
      <c r="M361" s="41" t="str">
        <f>IF(J361="","",VLOOKUP(J361,ﾏｽﾀｰ!$A$3:$P$553,13))</f>
        <v/>
      </c>
      <c r="N361" s="41" t="str">
        <f>IF(J361="","",VLOOKUP(J361,ﾏｽﾀｰ!$A$3:$P$553,16))</f>
        <v/>
      </c>
      <c r="O361" s="43" t="str">
        <f>IF(J361="","",IF(VLOOKUP(J361,ﾏｽﾀｰ!$A$3:$Q$553,17)="","",VLOOKUP(J361,ﾏｽﾀｰ!$A$3:$Q$553,17)))</f>
        <v/>
      </c>
    </row>
    <row r="362" spans="1:15" s="11" customFormat="1" ht="18" customHeight="1" x14ac:dyDescent="0.15">
      <c r="A362" s="35">
        <f>ﾏｽﾀｰ!A359</f>
        <v>0</v>
      </c>
      <c r="B362" s="36">
        <f>IF(ﾏｽﾀｰ!I359=1,"",ﾏｽﾀｰ!D359)</f>
        <v>0</v>
      </c>
      <c r="C362" s="36" t="str">
        <f>IF(B362=$H$6,COUNTIF($B$6:B362,$H$6),"")</f>
        <v/>
      </c>
      <c r="D362" s="36"/>
      <c r="E362" s="40">
        <f t="shared" si="11"/>
        <v>0</v>
      </c>
      <c r="H362" s="41"/>
      <c r="I362" s="41" t="str">
        <f>IF(J362="","",VLOOKUP(J362,ﾏｽﾀｰ!$A$3:$P$553,6))</f>
        <v/>
      </c>
      <c r="J362" s="41" t="str">
        <f t="shared" si="12"/>
        <v/>
      </c>
      <c r="K362" s="42" t="str">
        <f>IF(J362="","",VLOOKUP(J362,ﾏｽﾀｰ!$A$3:$P$553,7))</f>
        <v/>
      </c>
      <c r="L362" s="42" t="str">
        <f>IF(J362="","",VLOOKUP(J362,ﾏｽﾀｰ!$A$3:$P$553,11))</f>
        <v/>
      </c>
      <c r="M362" s="41" t="str">
        <f>IF(J362="","",VLOOKUP(J362,ﾏｽﾀｰ!$A$3:$P$553,13))</f>
        <v/>
      </c>
      <c r="N362" s="41" t="str">
        <f>IF(J362="","",VLOOKUP(J362,ﾏｽﾀｰ!$A$3:$P$553,16))</f>
        <v/>
      </c>
      <c r="O362" s="43" t="str">
        <f>IF(J362="","",IF(VLOOKUP(J362,ﾏｽﾀｰ!$A$3:$Q$553,17)="","",VLOOKUP(J362,ﾏｽﾀｰ!$A$3:$Q$553,17)))</f>
        <v/>
      </c>
    </row>
    <row r="363" spans="1:15" s="11" customFormat="1" ht="18" customHeight="1" x14ac:dyDescent="0.15">
      <c r="A363" s="35">
        <f>ﾏｽﾀｰ!A360</f>
        <v>0</v>
      </c>
      <c r="B363" s="36">
        <f>IF(ﾏｽﾀｰ!I360=1,"",ﾏｽﾀｰ!D360)</f>
        <v>0</v>
      </c>
      <c r="C363" s="36" t="str">
        <f>IF(B363=$H$6,COUNTIF($B$6:B363,$H$6),"")</f>
        <v/>
      </c>
      <c r="D363" s="36"/>
      <c r="E363" s="40">
        <f t="shared" si="11"/>
        <v>0</v>
      </c>
      <c r="H363" s="41"/>
      <c r="I363" s="41" t="str">
        <f>IF(J363="","",VLOOKUP(J363,ﾏｽﾀｰ!$A$3:$P$553,6))</f>
        <v/>
      </c>
      <c r="J363" s="41" t="str">
        <f t="shared" si="12"/>
        <v/>
      </c>
      <c r="K363" s="42" t="str">
        <f>IF(J363="","",VLOOKUP(J363,ﾏｽﾀｰ!$A$3:$P$553,7))</f>
        <v/>
      </c>
      <c r="L363" s="42" t="str">
        <f>IF(J363="","",VLOOKUP(J363,ﾏｽﾀｰ!$A$3:$P$553,11))</f>
        <v/>
      </c>
      <c r="M363" s="41" t="str">
        <f>IF(J363="","",VLOOKUP(J363,ﾏｽﾀｰ!$A$3:$P$553,13))</f>
        <v/>
      </c>
      <c r="N363" s="41" t="str">
        <f>IF(J363="","",VLOOKUP(J363,ﾏｽﾀｰ!$A$3:$P$553,16))</f>
        <v/>
      </c>
      <c r="O363" s="43" t="str">
        <f>IF(J363="","",IF(VLOOKUP(J363,ﾏｽﾀｰ!$A$3:$Q$553,17)="","",VLOOKUP(J363,ﾏｽﾀｰ!$A$3:$Q$553,17)))</f>
        <v/>
      </c>
    </row>
    <row r="364" spans="1:15" s="11" customFormat="1" ht="18" customHeight="1" x14ac:dyDescent="0.15">
      <c r="A364" s="35">
        <f>ﾏｽﾀｰ!A361</f>
        <v>0</v>
      </c>
      <c r="B364" s="36">
        <f>IF(ﾏｽﾀｰ!I361=1,"",ﾏｽﾀｰ!D361)</f>
        <v>0</v>
      </c>
      <c r="C364" s="36" t="str">
        <f>IF(B364=$H$6,COUNTIF($B$6:B364,$H$6),"")</f>
        <v/>
      </c>
      <c r="D364" s="36"/>
      <c r="E364" s="40">
        <f t="shared" si="11"/>
        <v>0</v>
      </c>
      <c r="H364" s="41"/>
      <c r="I364" s="41" t="str">
        <f>IF(J364="","",VLOOKUP(J364,ﾏｽﾀｰ!$A$3:$P$553,6))</f>
        <v/>
      </c>
      <c r="J364" s="41" t="str">
        <f t="shared" si="12"/>
        <v/>
      </c>
      <c r="K364" s="42" t="str">
        <f>IF(J364="","",VLOOKUP(J364,ﾏｽﾀｰ!$A$3:$P$553,7))</f>
        <v/>
      </c>
      <c r="L364" s="42" t="str">
        <f>IF(J364="","",VLOOKUP(J364,ﾏｽﾀｰ!$A$3:$P$553,11))</f>
        <v/>
      </c>
      <c r="M364" s="41" t="str">
        <f>IF(J364="","",VLOOKUP(J364,ﾏｽﾀｰ!$A$3:$P$553,13))</f>
        <v/>
      </c>
      <c r="N364" s="41" t="str">
        <f>IF(J364="","",VLOOKUP(J364,ﾏｽﾀｰ!$A$3:$P$553,16))</f>
        <v/>
      </c>
      <c r="O364" s="43" t="str">
        <f>IF(J364="","",IF(VLOOKUP(J364,ﾏｽﾀｰ!$A$3:$Q$553,17)="","",VLOOKUP(J364,ﾏｽﾀｰ!$A$3:$Q$553,17)))</f>
        <v/>
      </c>
    </row>
    <row r="365" spans="1:15" s="11" customFormat="1" ht="18" customHeight="1" x14ac:dyDescent="0.15">
      <c r="A365" s="35">
        <f>ﾏｽﾀｰ!A362</f>
        <v>0</v>
      </c>
      <c r="B365" s="36">
        <f>IF(ﾏｽﾀｰ!I362=1,"",ﾏｽﾀｰ!D362)</f>
        <v>0</v>
      </c>
      <c r="C365" s="36" t="str">
        <f>IF(B365=$H$6,COUNTIF($B$6:B365,$H$6),"")</f>
        <v/>
      </c>
      <c r="D365" s="36"/>
      <c r="E365" s="40">
        <f t="shared" si="11"/>
        <v>0</v>
      </c>
      <c r="H365" s="41"/>
      <c r="I365" s="41" t="str">
        <f>IF(J365="","",VLOOKUP(J365,ﾏｽﾀｰ!$A$3:$P$553,6))</f>
        <v/>
      </c>
      <c r="J365" s="41" t="str">
        <f t="shared" si="12"/>
        <v/>
      </c>
      <c r="K365" s="42" t="str">
        <f>IF(J365="","",VLOOKUP(J365,ﾏｽﾀｰ!$A$3:$P$553,7))</f>
        <v/>
      </c>
      <c r="L365" s="42" t="str">
        <f>IF(J365="","",VLOOKUP(J365,ﾏｽﾀｰ!$A$3:$P$553,11))</f>
        <v/>
      </c>
      <c r="M365" s="41" t="str">
        <f>IF(J365="","",VLOOKUP(J365,ﾏｽﾀｰ!$A$3:$P$553,13))</f>
        <v/>
      </c>
      <c r="N365" s="41" t="str">
        <f>IF(J365="","",VLOOKUP(J365,ﾏｽﾀｰ!$A$3:$P$553,16))</f>
        <v/>
      </c>
      <c r="O365" s="43" t="str">
        <f>IF(J365="","",IF(VLOOKUP(J365,ﾏｽﾀｰ!$A$3:$Q$553,17)="","",VLOOKUP(J365,ﾏｽﾀｰ!$A$3:$Q$553,17)))</f>
        <v/>
      </c>
    </row>
    <row r="366" spans="1:15" s="11" customFormat="1" ht="18" customHeight="1" x14ac:dyDescent="0.15">
      <c r="A366" s="35">
        <f>ﾏｽﾀｰ!A363</f>
        <v>0</v>
      </c>
      <c r="B366" s="36">
        <f>IF(ﾏｽﾀｰ!I363=1,"",ﾏｽﾀｰ!D363)</f>
        <v>0</v>
      </c>
      <c r="C366" s="36" t="str">
        <f>IF(B366=$H$6,COUNTIF($B$6:B366,$H$6),"")</f>
        <v/>
      </c>
      <c r="D366" s="36"/>
      <c r="E366" s="40">
        <f t="shared" si="11"/>
        <v>0</v>
      </c>
      <c r="H366" s="41"/>
      <c r="I366" s="41" t="str">
        <f>IF(J366="","",VLOOKUP(J366,ﾏｽﾀｰ!$A$3:$P$553,6))</f>
        <v/>
      </c>
      <c r="J366" s="41" t="str">
        <f t="shared" si="12"/>
        <v/>
      </c>
      <c r="K366" s="42" t="str">
        <f>IF(J366="","",VLOOKUP(J366,ﾏｽﾀｰ!$A$3:$P$553,7))</f>
        <v/>
      </c>
      <c r="L366" s="42" t="str">
        <f>IF(J366="","",VLOOKUP(J366,ﾏｽﾀｰ!$A$3:$P$553,11))</f>
        <v/>
      </c>
      <c r="M366" s="41" t="str">
        <f>IF(J366="","",VLOOKUP(J366,ﾏｽﾀｰ!$A$3:$P$553,13))</f>
        <v/>
      </c>
      <c r="N366" s="41" t="str">
        <f>IF(J366="","",VLOOKUP(J366,ﾏｽﾀｰ!$A$3:$P$553,16))</f>
        <v/>
      </c>
      <c r="O366" s="43" t="str">
        <f>IF(J366="","",IF(VLOOKUP(J366,ﾏｽﾀｰ!$A$3:$Q$553,17)="","",VLOOKUP(J366,ﾏｽﾀｰ!$A$3:$Q$553,17)))</f>
        <v/>
      </c>
    </row>
    <row r="367" spans="1:15" s="11" customFormat="1" ht="18" customHeight="1" x14ac:dyDescent="0.15">
      <c r="A367" s="35">
        <f>ﾏｽﾀｰ!A364</f>
        <v>0</v>
      </c>
      <c r="B367" s="36">
        <f>IF(ﾏｽﾀｰ!I364=1,"",ﾏｽﾀｰ!D364)</f>
        <v>0</v>
      </c>
      <c r="C367" s="36" t="str">
        <f>IF(B367=$H$6,COUNTIF($B$6:B367,$H$6),"")</f>
        <v/>
      </c>
      <c r="D367" s="36"/>
      <c r="E367" s="40">
        <f t="shared" si="11"/>
        <v>0</v>
      </c>
      <c r="H367" s="41"/>
      <c r="I367" s="41" t="str">
        <f>IF(J367="","",VLOOKUP(J367,ﾏｽﾀｰ!$A$3:$P$553,6))</f>
        <v/>
      </c>
      <c r="J367" s="41" t="str">
        <f t="shared" si="12"/>
        <v/>
      </c>
      <c r="K367" s="42" t="str">
        <f>IF(J367="","",VLOOKUP(J367,ﾏｽﾀｰ!$A$3:$P$553,7))</f>
        <v/>
      </c>
      <c r="L367" s="42" t="str">
        <f>IF(J367="","",VLOOKUP(J367,ﾏｽﾀｰ!$A$3:$P$553,11))</f>
        <v/>
      </c>
      <c r="M367" s="41" t="str">
        <f>IF(J367="","",VLOOKUP(J367,ﾏｽﾀｰ!$A$3:$P$553,13))</f>
        <v/>
      </c>
      <c r="N367" s="41" t="str">
        <f>IF(J367="","",VLOOKUP(J367,ﾏｽﾀｰ!$A$3:$P$553,16))</f>
        <v/>
      </c>
      <c r="O367" s="43" t="str">
        <f>IF(J367="","",IF(VLOOKUP(J367,ﾏｽﾀｰ!$A$3:$Q$553,17)="","",VLOOKUP(J367,ﾏｽﾀｰ!$A$3:$Q$553,17)))</f>
        <v/>
      </c>
    </row>
    <row r="368" spans="1:15" s="11" customFormat="1" ht="18" customHeight="1" x14ac:dyDescent="0.15">
      <c r="A368" s="35">
        <f>ﾏｽﾀｰ!A365</f>
        <v>0</v>
      </c>
      <c r="B368" s="36">
        <f>IF(ﾏｽﾀｰ!I365=1,"",ﾏｽﾀｰ!D365)</f>
        <v>0</v>
      </c>
      <c r="C368" s="36" t="str">
        <f>IF(B368=$H$6,COUNTIF($B$6:B368,$H$6),"")</f>
        <v/>
      </c>
      <c r="D368" s="36"/>
      <c r="E368" s="40">
        <f t="shared" si="11"/>
        <v>0</v>
      </c>
      <c r="H368" s="41"/>
      <c r="I368" s="41" t="str">
        <f>IF(J368="","",VLOOKUP(J368,ﾏｽﾀｰ!$A$3:$P$553,6))</f>
        <v/>
      </c>
      <c r="J368" s="41" t="str">
        <f t="shared" si="12"/>
        <v/>
      </c>
      <c r="K368" s="42" t="str">
        <f>IF(J368="","",VLOOKUP(J368,ﾏｽﾀｰ!$A$3:$P$553,7))</f>
        <v/>
      </c>
      <c r="L368" s="42" t="str">
        <f>IF(J368="","",VLOOKUP(J368,ﾏｽﾀｰ!$A$3:$P$553,11))</f>
        <v/>
      </c>
      <c r="M368" s="41" t="str">
        <f>IF(J368="","",VLOOKUP(J368,ﾏｽﾀｰ!$A$3:$P$553,13))</f>
        <v/>
      </c>
      <c r="N368" s="41" t="str">
        <f>IF(J368="","",VLOOKUP(J368,ﾏｽﾀｰ!$A$3:$P$553,16))</f>
        <v/>
      </c>
      <c r="O368" s="43" t="str">
        <f>IF(J368="","",IF(VLOOKUP(J368,ﾏｽﾀｰ!$A$3:$Q$553,17)="","",VLOOKUP(J368,ﾏｽﾀｰ!$A$3:$Q$553,17)))</f>
        <v/>
      </c>
    </row>
    <row r="369" spans="1:15" s="11" customFormat="1" ht="18" customHeight="1" x14ac:dyDescent="0.15">
      <c r="A369" s="35">
        <f>ﾏｽﾀｰ!A366</f>
        <v>0</v>
      </c>
      <c r="B369" s="36">
        <f>IF(ﾏｽﾀｰ!I366=1,"",ﾏｽﾀｰ!D366)</f>
        <v>0</v>
      </c>
      <c r="C369" s="36" t="str">
        <f>IF(B369=$H$6,COUNTIF($B$6:B369,$H$6),"")</f>
        <v/>
      </c>
      <c r="D369" s="36"/>
      <c r="E369" s="40">
        <f t="shared" si="11"/>
        <v>0</v>
      </c>
      <c r="H369" s="41"/>
      <c r="I369" s="41" t="str">
        <f>IF(J369="","",VLOOKUP(J369,ﾏｽﾀｰ!$A$3:$P$553,6))</f>
        <v/>
      </c>
      <c r="J369" s="41" t="str">
        <f t="shared" si="12"/>
        <v/>
      </c>
      <c r="K369" s="42" t="str">
        <f>IF(J369="","",VLOOKUP(J369,ﾏｽﾀｰ!$A$3:$P$553,7))</f>
        <v/>
      </c>
      <c r="L369" s="42" t="str">
        <f>IF(J369="","",VLOOKUP(J369,ﾏｽﾀｰ!$A$3:$P$553,11))</f>
        <v/>
      </c>
      <c r="M369" s="41" t="str">
        <f>IF(J369="","",VLOOKUP(J369,ﾏｽﾀｰ!$A$3:$P$553,13))</f>
        <v/>
      </c>
      <c r="N369" s="41" t="str">
        <f>IF(J369="","",VLOOKUP(J369,ﾏｽﾀｰ!$A$3:$P$553,16))</f>
        <v/>
      </c>
      <c r="O369" s="43" t="str">
        <f>IF(J369="","",IF(VLOOKUP(J369,ﾏｽﾀｰ!$A$3:$Q$553,17)="","",VLOOKUP(J369,ﾏｽﾀｰ!$A$3:$Q$553,17)))</f>
        <v/>
      </c>
    </row>
    <row r="370" spans="1:15" s="11" customFormat="1" ht="18" customHeight="1" x14ac:dyDescent="0.15">
      <c r="A370" s="35">
        <f>ﾏｽﾀｰ!A367</f>
        <v>0</v>
      </c>
      <c r="B370" s="36">
        <f>IF(ﾏｽﾀｰ!I367=1,"",ﾏｽﾀｰ!D367)</f>
        <v>0</v>
      </c>
      <c r="C370" s="36" t="str">
        <f>IF(B370=$H$6,COUNTIF($B$6:B370,$H$6),"")</f>
        <v/>
      </c>
      <c r="D370" s="36"/>
      <c r="E370" s="40">
        <f t="shared" si="11"/>
        <v>0</v>
      </c>
      <c r="H370" s="41"/>
      <c r="I370" s="41" t="str">
        <f>IF(J370="","",VLOOKUP(J370,ﾏｽﾀｰ!$A$3:$P$553,6))</f>
        <v/>
      </c>
      <c r="J370" s="41" t="str">
        <f t="shared" si="12"/>
        <v/>
      </c>
      <c r="K370" s="42" t="str">
        <f>IF(J370="","",VLOOKUP(J370,ﾏｽﾀｰ!$A$3:$P$553,7))</f>
        <v/>
      </c>
      <c r="L370" s="42" t="str">
        <f>IF(J370="","",VLOOKUP(J370,ﾏｽﾀｰ!$A$3:$P$553,11))</f>
        <v/>
      </c>
      <c r="M370" s="41" t="str">
        <f>IF(J370="","",VLOOKUP(J370,ﾏｽﾀｰ!$A$3:$P$553,13))</f>
        <v/>
      </c>
      <c r="N370" s="41" t="str">
        <f>IF(J370="","",VLOOKUP(J370,ﾏｽﾀｰ!$A$3:$P$553,16))</f>
        <v/>
      </c>
      <c r="O370" s="43" t="str">
        <f>IF(J370="","",IF(VLOOKUP(J370,ﾏｽﾀｰ!$A$3:$Q$553,17)="","",VLOOKUP(J370,ﾏｽﾀｰ!$A$3:$Q$553,17)))</f>
        <v/>
      </c>
    </row>
    <row r="371" spans="1:15" s="11" customFormat="1" ht="18" customHeight="1" x14ac:dyDescent="0.15">
      <c r="A371" s="35">
        <f>ﾏｽﾀｰ!A368</f>
        <v>0</v>
      </c>
      <c r="B371" s="36">
        <f>IF(ﾏｽﾀｰ!I368=1,"",ﾏｽﾀｰ!D368)</f>
        <v>0</v>
      </c>
      <c r="C371" s="36" t="str">
        <f>IF(B371=$H$6,COUNTIF($B$6:B371,$H$6),"")</f>
        <v/>
      </c>
      <c r="D371" s="36"/>
      <c r="E371" s="40">
        <f t="shared" si="11"/>
        <v>0</v>
      </c>
      <c r="H371" s="41"/>
      <c r="I371" s="41" t="str">
        <f>IF(J371="","",VLOOKUP(J371,ﾏｽﾀｰ!$A$3:$P$553,6))</f>
        <v/>
      </c>
      <c r="J371" s="41" t="str">
        <f t="shared" si="12"/>
        <v/>
      </c>
      <c r="K371" s="42" t="str">
        <f>IF(J371="","",VLOOKUP(J371,ﾏｽﾀｰ!$A$3:$P$553,7))</f>
        <v/>
      </c>
      <c r="L371" s="42" t="str">
        <f>IF(J371="","",VLOOKUP(J371,ﾏｽﾀｰ!$A$3:$P$553,11))</f>
        <v/>
      </c>
      <c r="M371" s="41" t="str">
        <f>IF(J371="","",VLOOKUP(J371,ﾏｽﾀｰ!$A$3:$P$553,13))</f>
        <v/>
      </c>
      <c r="N371" s="41" t="str">
        <f>IF(J371="","",VLOOKUP(J371,ﾏｽﾀｰ!$A$3:$P$553,16))</f>
        <v/>
      </c>
      <c r="O371" s="43" t="str">
        <f>IF(J371="","",IF(VLOOKUP(J371,ﾏｽﾀｰ!$A$3:$Q$553,17)="","",VLOOKUP(J371,ﾏｽﾀｰ!$A$3:$Q$553,17)))</f>
        <v/>
      </c>
    </row>
    <row r="372" spans="1:15" s="11" customFormat="1" ht="18" customHeight="1" x14ac:dyDescent="0.15">
      <c r="A372" s="35">
        <f>ﾏｽﾀｰ!A369</f>
        <v>0</v>
      </c>
      <c r="B372" s="36">
        <f>IF(ﾏｽﾀｰ!I369=1,"",ﾏｽﾀｰ!D369)</f>
        <v>0</v>
      </c>
      <c r="C372" s="36" t="str">
        <f>IF(B372=$H$6,COUNTIF($B$6:B372,$H$6),"")</f>
        <v/>
      </c>
      <c r="D372" s="36"/>
      <c r="E372" s="40">
        <f t="shared" si="11"/>
        <v>0</v>
      </c>
      <c r="H372" s="41"/>
      <c r="I372" s="41" t="str">
        <f>IF(J372="","",VLOOKUP(J372,ﾏｽﾀｰ!$A$3:$P$553,6))</f>
        <v/>
      </c>
      <c r="J372" s="41" t="str">
        <f t="shared" si="12"/>
        <v/>
      </c>
      <c r="K372" s="42" t="str">
        <f>IF(J372="","",VLOOKUP(J372,ﾏｽﾀｰ!$A$3:$P$553,7))</f>
        <v/>
      </c>
      <c r="L372" s="42" t="str">
        <f>IF(J372="","",VLOOKUP(J372,ﾏｽﾀｰ!$A$3:$P$553,11))</f>
        <v/>
      </c>
      <c r="M372" s="41" t="str">
        <f>IF(J372="","",VLOOKUP(J372,ﾏｽﾀｰ!$A$3:$P$553,13))</f>
        <v/>
      </c>
      <c r="N372" s="41" t="str">
        <f>IF(J372="","",VLOOKUP(J372,ﾏｽﾀｰ!$A$3:$P$553,16))</f>
        <v/>
      </c>
      <c r="O372" s="43" t="str">
        <f>IF(J372="","",IF(VLOOKUP(J372,ﾏｽﾀｰ!$A$3:$Q$553,17)="","",VLOOKUP(J372,ﾏｽﾀｰ!$A$3:$Q$553,17)))</f>
        <v/>
      </c>
    </row>
    <row r="373" spans="1:15" s="11" customFormat="1" ht="18" customHeight="1" x14ac:dyDescent="0.15">
      <c r="A373" s="35">
        <f>ﾏｽﾀｰ!A370</f>
        <v>0</v>
      </c>
      <c r="B373" s="36">
        <f>IF(ﾏｽﾀｰ!I370=1,"",ﾏｽﾀｰ!D370)</f>
        <v>0</v>
      </c>
      <c r="C373" s="36" t="str">
        <f>IF(B373=$H$6,COUNTIF($B$6:B373,$H$6),"")</f>
        <v/>
      </c>
      <c r="D373" s="36"/>
      <c r="E373" s="40">
        <f t="shared" si="11"/>
        <v>0</v>
      </c>
      <c r="H373" s="41"/>
      <c r="I373" s="41" t="str">
        <f>IF(J373="","",VLOOKUP(J373,ﾏｽﾀｰ!$A$3:$P$553,6))</f>
        <v/>
      </c>
      <c r="J373" s="41" t="str">
        <f t="shared" si="12"/>
        <v/>
      </c>
      <c r="K373" s="42" t="str">
        <f>IF(J373="","",VLOOKUP(J373,ﾏｽﾀｰ!$A$3:$P$553,7))</f>
        <v/>
      </c>
      <c r="L373" s="42" t="str">
        <f>IF(J373="","",VLOOKUP(J373,ﾏｽﾀｰ!$A$3:$P$553,11))</f>
        <v/>
      </c>
      <c r="M373" s="41" t="str">
        <f>IF(J373="","",VLOOKUP(J373,ﾏｽﾀｰ!$A$3:$P$553,13))</f>
        <v/>
      </c>
      <c r="N373" s="41" t="str">
        <f>IF(J373="","",VLOOKUP(J373,ﾏｽﾀｰ!$A$3:$P$553,16))</f>
        <v/>
      </c>
      <c r="O373" s="43" t="str">
        <f>IF(J373="","",IF(VLOOKUP(J373,ﾏｽﾀｰ!$A$3:$Q$553,17)="","",VLOOKUP(J373,ﾏｽﾀｰ!$A$3:$Q$553,17)))</f>
        <v/>
      </c>
    </row>
    <row r="374" spans="1:15" s="11" customFormat="1" ht="18" customHeight="1" x14ac:dyDescent="0.15">
      <c r="A374" s="35">
        <f>ﾏｽﾀｰ!A371</f>
        <v>0</v>
      </c>
      <c r="B374" s="36">
        <f>IF(ﾏｽﾀｰ!I371=1,"",ﾏｽﾀｰ!D371)</f>
        <v>0</v>
      </c>
      <c r="C374" s="36" t="str">
        <f>IF(B374=$H$6,COUNTIF($B$6:B374,$H$6),"")</f>
        <v/>
      </c>
      <c r="D374" s="36"/>
      <c r="E374" s="40">
        <f t="shared" si="11"/>
        <v>0</v>
      </c>
      <c r="H374" s="41"/>
      <c r="I374" s="41" t="str">
        <f>IF(J374="","",VLOOKUP(J374,ﾏｽﾀｰ!$A$3:$P$553,6))</f>
        <v/>
      </c>
      <c r="J374" s="41" t="str">
        <f t="shared" si="12"/>
        <v/>
      </c>
      <c r="K374" s="42" t="str">
        <f>IF(J374="","",VLOOKUP(J374,ﾏｽﾀｰ!$A$3:$P$553,7))</f>
        <v/>
      </c>
      <c r="L374" s="42" t="str">
        <f>IF(J374="","",VLOOKUP(J374,ﾏｽﾀｰ!$A$3:$P$553,11))</f>
        <v/>
      </c>
      <c r="M374" s="41" t="str">
        <f>IF(J374="","",VLOOKUP(J374,ﾏｽﾀｰ!$A$3:$P$553,13))</f>
        <v/>
      </c>
      <c r="N374" s="41" t="str">
        <f>IF(J374="","",VLOOKUP(J374,ﾏｽﾀｰ!$A$3:$P$553,16))</f>
        <v/>
      </c>
      <c r="O374" s="43" t="str">
        <f>IF(J374="","",IF(VLOOKUP(J374,ﾏｽﾀｰ!$A$3:$Q$553,17)="","",VLOOKUP(J374,ﾏｽﾀｰ!$A$3:$Q$553,17)))</f>
        <v/>
      </c>
    </row>
    <row r="375" spans="1:15" s="11" customFormat="1" ht="18" customHeight="1" x14ac:dyDescent="0.15">
      <c r="A375" s="35">
        <f>ﾏｽﾀｰ!A372</f>
        <v>0</v>
      </c>
      <c r="B375" s="36">
        <f>IF(ﾏｽﾀｰ!I372=1,"",ﾏｽﾀｰ!D372)</f>
        <v>0</v>
      </c>
      <c r="C375" s="36" t="str">
        <f>IF(B375=$H$6,COUNTIF($B$6:B375,$H$6),"")</f>
        <v/>
      </c>
      <c r="D375" s="36"/>
      <c r="E375" s="40">
        <f t="shared" si="11"/>
        <v>0</v>
      </c>
      <c r="H375" s="41"/>
      <c r="I375" s="41" t="str">
        <f>IF(J375="","",VLOOKUP(J375,ﾏｽﾀｰ!$A$3:$P$553,6))</f>
        <v/>
      </c>
      <c r="J375" s="41" t="str">
        <f t="shared" si="12"/>
        <v/>
      </c>
      <c r="K375" s="42" t="str">
        <f>IF(J375="","",VLOOKUP(J375,ﾏｽﾀｰ!$A$3:$P$553,7))</f>
        <v/>
      </c>
      <c r="L375" s="42" t="str">
        <f>IF(J375="","",VLOOKUP(J375,ﾏｽﾀｰ!$A$3:$P$553,11))</f>
        <v/>
      </c>
      <c r="M375" s="41" t="str">
        <f>IF(J375="","",VLOOKUP(J375,ﾏｽﾀｰ!$A$3:$P$553,13))</f>
        <v/>
      </c>
      <c r="N375" s="41" t="str">
        <f>IF(J375="","",VLOOKUP(J375,ﾏｽﾀｰ!$A$3:$P$553,16))</f>
        <v/>
      </c>
      <c r="O375" s="43" t="str">
        <f>IF(J375="","",IF(VLOOKUP(J375,ﾏｽﾀｰ!$A$3:$Q$553,17)="","",VLOOKUP(J375,ﾏｽﾀｰ!$A$3:$Q$553,17)))</f>
        <v/>
      </c>
    </row>
    <row r="376" spans="1:15" s="11" customFormat="1" ht="18" customHeight="1" x14ac:dyDescent="0.15">
      <c r="A376" s="35">
        <f>ﾏｽﾀｰ!A373</f>
        <v>0</v>
      </c>
      <c r="B376" s="36">
        <f>IF(ﾏｽﾀｰ!I373=1,"",ﾏｽﾀｰ!D373)</f>
        <v>0</v>
      </c>
      <c r="C376" s="36" t="str">
        <f>IF(B376=$H$6,COUNTIF($B$6:B376,$H$6),"")</f>
        <v/>
      </c>
      <c r="D376" s="36"/>
      <c r="E376" s="40">
        <f t="shared" si="11"/>
        <v>0</v>
      </c>
      <c r="H376" s="41"/>
      <c r="I376" s="41" t="str">
        <f>IF(J376="","",VLOOKUP(J376,ﾏｽﾀｰ!$A$3:$P$553,6))</f>
        <v/>
      </c>
      <c r="J376" s="41" t="str">
        <f t="shared" si="12"/>
        <v/>
      </c>
      <c r="K376" s="42" t="str">
        <f>IF(J376="","",VLOOKUP(J376,ﾏｽﾀｰ!$A$3:$P$553,7))</f>
        <v/>
      </c>
      <c r="L376" s="42" t="str">
        <f>IF(J376="","",VLOOKUP(J376,ﾏｽﾀｰ!$A$3:$P$553,11))</f>
        <v/>
      </c>
      <c r="M376" s="41" t="str">
        <f>IF(J376="","",VLOOKUP(J376,ﾏｽﾀｰ!$A$3:$P$553,13))</f>
        <v/>
      </c>
      <c r="N376" s="41" t="str">
        <f>IF(J376="","",VLOOKUP(J376,ﾏｽﾀｰ!$A$3:$P$553,16))</f>
        <v/>
      </c>
      <c r="O376" s="43" t="str">
        <f>IF(J376="","",IF(VLOOKUP(J376,ﾏｽﾀｰ!$A$3:$Q$553,17)="","",VLOOKUP(J376,ﾏｽﾀｰ!$A$3:$Q$553,17)))</f>
        <v/>
      </c>
    </row>
    <row r="377" spans="1:15" s="11" customFormat="1" ht="18" customHeight="1" x14ac:dyDescent="0.15">
      <c r="A377" s="35">
        <f>ﾏｽﾀｰ!A374</f>
        <v>0</v>
      </c>
      <c r="B377" s="36">
        <f>IF(ﾏｽﾀｰ!I374=1,"",ﾏｽﾀｰ!D374)</f>
        <v>0</v>
      </c>
      <c r="C377" s="36" t="str">
        <f>IF(B377=$H$6,COUNTIF($B$6:B377,$H$6),"")</f>
        <v/>
      </c>
      <c r="D377" s="36"/>
      <c r="E377" s="40">
        <f t="shared" si="11"/>
        <v>0</v>
      </c>
      <c r="H377" s="41"/>
      <c r="I377" s="41" t="str">
        <f>IF(J377="","",VLOOKUP(J377,ﾏｽﾀｰ!$A$3:$P$553,6))</f>
        <v/>
      </c>
      <c r="J377" s="41" t="str">
        <f t="shared" si="12"/>
        <v/>
      </c>
      <c r="K377" s="42" t="str">
        <f>IF(J377="","",VLOOKUP(J377,ﾏｽﾀｰ!$A$3:$P$553,7))</f>
        <v/>
      </c>
      <c r="L377" s="42" t="str">
        <f>IF(J377="","",VLOOKUP(J377,ﾏｽﾀｰ!$A$3:$P$553,11))</f>
        <v/>
      </c>
      <c r="M377" s="41" t="str">
        <f>IF(J377="","",VLOOKUP(J377,ﾏｽﾀｰ!$A$3:$P$553,13))</f>
        <v/>
      </c>
      <c r="N377" s="41" t="str">
        <f>IF(J377="","",VLOOKUP(J377,ﾏｽﾀｰ!$A$3:$P$553,16))</f>
        <v/>
      </c>
      <c r="O377" s="43" t="str">
        <f>IF(J377="","",IF(VLOOKUP(J377,ﾏｽﾀｰ!$A$3:$Q$553,17)="","",VLOOKUP(J377,ﾏｽﾀｰ!$A$3:$Q$553,17)))</f>
        <v/>
      </c>
    </row>
    <row r="378" spans="1:15" s="11" customFormat="1" ht="18" customHeight="1" x14ac:dyDescent="0.15">
      <c r="A378" s="35">
        <f>ﾏｽﾀｰ!A375</f>
        <v>0</v>
      </c>
      <c r="B378" s="36">
        <f>IF(ﾏｽﾀｰ!I375=1,"",ﾏｽﾀｰ!D375)</f>
        <v>0</v>
      </c>
      <c r="C378" s="36" t="str">
        <f>IF(B378=$H$6,COUNTIF($B$6:B378,$H$6),"")</f>
        <v/>
      </c>
      <c r="D378" s="36"/>
      <c r="E378" s="40">
        <f t="shared" si="11"/>
        <v>0</v>
      </c>
      <c r="H378" s="41"/>
      <c r="I378" s="41" t="str">
        <f>IF(J378="","",VLOOKUP(J378,ﾏｽﾀｰ!$A$3:$P$553,6))</f>
        <v/>
      </c>
      <c r="J378" s="41" t="str">
        <f t="shared" si="12"/>
        <v/>
      </c>
      <c r="K378" s="42" t="str">
        <f>IF(J378="","",VLOOKUP(J378,ﾏｽﾀｰ!$A$3:$P$553,7))</f>
        <v/>
      </c>
      <c r="L378" s="42" t="str">
        <f>IF(J378="","",VLOOKUP(J378,ﾏｽﾀｰ!$A$3:$P$553,11))</f>
        <v/>
      </c>
      <c r="M378" s="41" t="str">
        <f>IF(J378="","",VLOOKUP(J378,ﾏｽﾀｰ!$A$3:$P$553,13))</f>
        <v/>
      </c>
      <c r="N378" s="41" t="str">
        <f>IF(J378="","",VLOOKUP(J378,ﾏｽﾀｰ!$A$3:$P$553,16))</f>
        <v/>
      </c>
      <c r="O378" s="43" t="str">
        <f>IF(J378="","",IF(VLOOKUP(J378,ﾏｽﾀｰ!$A$3:$Q$553,17)="","",VLOOKUP(J378,ﾏｽﾀｰ!$A$3:$Q$553,17)))</f>
        <v/>
      </c>
    </row>
    <row r="379" spans="1:15" s="11" customFormat="1" ht="18" customHeight="1" x14ac:dyDescent="0.15">
      <c r="A379" s="35">
        <f>ﾏｽﾀｰ!A376</f>
        <v>0</v>
      </c>
      <c r="B379" s="36">
        <f>IF(ﾏｽﾀｰ!I376=1,"",ﾏｽﾀｰ!D376)</f>
        <v>0</v>
      </c>
      <c r="C379" s="36" t="str">
        <f>IF(B379=$H$6,COUNTIF($B$6:B379,$H$6),"")</f>
        <v/>
      </c>
      <c r="D379" s="36"/>
      <c r="E379" s="40">
        <f t="shared" si="11"/>
        <v>0</v>
      </c>
      <c r="H379" s="41"/>
      <c r="I379" s="41" t="str">
        <f>IF(J379="","",VLOOKUP(J379,ﾏｽﾀｰ!$A$3:$P$553,6))</f>
        <v/>
      </c>
      <c r="J379" s="41" t="str">
        <f t="shared" si="12"/>
        <v/>
      </c>
      <c r="K379" s="42" t="str">
        <f>IF(J379="","",VLOOKUP(J379,ﾏｽﾀｰ!$A$3:$P$553,7))</f>
        <v/>
      </c>
      <c r="L379" s="42" t="str">
        <f>IF(J379="","",VLOOKUP(J379,ﾏｽﾀｰ!$A$3:$P$553,11))</f>
        <v/>
      </c>
      <c r="M379" s="41" t="str">
        <f>IF(J379="","",VLOOKUP(J379,ﾏｽﾀｰ!$A$3:$P$553,13))</f>
        <v/>
      </c>
      <c r="N379" s="41" t="str">
        <f>IF(J379="","",VLOOKUP(J379,ﾏｽﾀｰ!$A$3:$P$553,16))</f>
        <v/>
      </c>
      <c r="O379" s="43" t="str">
        <f>IF(J379="","",IF(VLOOKUP(J379,ﾏｽﾀｰ!$A$3:$Q$553,17)="","",VLOOKUP(J379,ﾏｽﾀｰ!$A$3:$Q$553,17)))</f>
        <v/>
      </c>
    </row>
    <row r="380" spans="1:15" s="11" customFormat="1" ht="18" customHeight="1" x14ac:dyDescent="0.15">
      <c r="A380" s="35">
        <f>ﾏｽﾀｰ!A377</f>
        <v>0</v>
      </c>
      <c r="B380" s="36">
        <f>IF(ﾏｽﾀｰ!I377=1,"",ﾏｽﾀｰ!D377)</f>
        <v>0</v>
      </c>
      <c r="C380" s="36" t="str">
        <f>IF(B380=$H$6,COUNTIF($B$6:B380,$H$6),"")</f>
        <v/>
      </c>
      <c r="D380" s="36"/>
      <c r="E380" s="40">
        <f t="shared" si="11"/>
        <v>0</v>
      </c>
      <c r="H380" s="41"/>
      <c r="I380" s="41" t="str">
        <f>IF(J380="","",VLOOKUP(J380,ﾏｽﾀｰ!$A$3:$P$553,6))</f>
        <v/>
      </c>
      <c r="J380" s="41" t="str">
        <f t="shared" si="12"/>
        <v/>
      </c>
      <c r="K380" s="42" t="str">
        <f>IF(J380="","",VLOOKUP(J380,ﾏｽﾀｰ!$A$3:$P$553,7))</f>
        <v/>
      </c>
      <c r="L380" s="42" t="str">
        <f>IF(J380="","",VLOOKUP(J380,ﾏｽﾀｰ!$A$3:$P$553,11))</f>
        <v/>
      </c>
      <c r="M380" s="41" t="str">
        <f>IF(J380="","",VLOOKUP(J380,ﾏｽﾀｰ!$A$3:$P$553,13))</f>
        <v/>
      </c>
      <c r="N380" s="41" t="str">
        <f>IF(J380="","",VLOOKUP(J380,ﾏｽﾀｰ!$A$3:$P$553,16))</f>
        <v/>
      </c>
      <c r="O380" s="43" t="str">
        <f>IF(J380="","",IF(VLOOKUP(J380,ﾏｽﾀｰ!$A$3:$Q$553,17)="","",VLOOKUP(J380,ﾏｽﾀｰ!$A$3:$Q$553,17)))</f>
        <v/>
      </c>
    </row>
    <row r="381" spans="1:15" s="11" customFormat="1" ht="18" customHeight="1" x14ac:dyDescent="0.15">
      <c r="A381" s="35">
        <f>ﾏｽﾀｰ!A378</f>
        <v>0</v>
      </c>
      <c r="B381" s="36">
        <f>IF(ﾏｽﾀｰ!I378=1,"",ﾏｽﾀｰ!D378)</f>
        <v>0</v>
      </c>
      <c r="C381" s="36" t="str">
        <f>IF(B381=$H$6,COUNTIF($B$6:B381,$H$6),"")</f>
        <v/>
      </c>
      <c r="D381" s="36"/>
      <c r="E381" s="40">
        <f t="shared" si="11"/>
        <v>0</v>
      </c>
      <c r="H381" s="41"/>
      <c r="I381" s="41" t="str">
        <f>IF(J381="","",VLOOKUP(J381,ﾏｽﾀｰ!$A$3:$P$553,6))</f>
        <v/>
      </c>
      <c r="J381" s="41" t="str">
        <f t="shared" si="12"/>
        <v/>
      </c>
      <c r="K381" s="42" t="str">
        <f>IF(J381="","",VLOOKUP(J381,ﾏｽﾀｰ!$A$3:$P$553,7))</f>
        <v/>
      </c>
      <c r="L381" s="42" t="str">
        <f>IF(J381="","",VLOOKUP(J381,ﾏｽﾀｰ!$A$3:$P$553,11))</f>
        <v/>
      </c>
      <c r="M381" s="41" t="str">
        <f>IF(J381="","",VLOOKUP(J381,ﾏｽﾀｰ!$A$3:$P$553,13))</f>
        <v/>
      </c>
      <c r="N381" s="41" t="str">
        <f>IF(J381="","",VLOOKUP(J381,ﾏｽﾀｰ!$A$3:$P$553,16))</f>
        <v/>
      </c>
      <c r="O381" s="43" t="str">
        <f>IF(J381="","",IF(VLOOKUP(J381,ﾏｽﾀｰ!$A$3:$Q$553,17)="","",VLOOKUP(J381,ﾏｽﾀｰ!$A$3:$Q$553,17)))</f>
        <v/>
      </c>
    </row>
    <row r="382" spans="1:15" s="11" customFormat="1" ht="18" customHeight="1" x14ac:dyDescent="0.15">
      <c r="A382" s="35">
        <f>ﾏｽﾀｰ!A379</f>
        <v>0</v>
      </c>
      <c r="B382" s="36">
        <f>IF(ﾏｽﾀｰ!I379=1,"",ﾏｽﾀｰ!D379)</f>
        <v>0</v>
      </c>
      <c r="C382" s="36" t="str">
        <f>IF(B382=$H$6,COUNTIF($B$6:B382,$H$6),"")</f>
        <v/>
      </c>
      <c r="D382" s="36"/>
      <c r="E382" s="40">
        <f t="shared" si="11"/>
        <v>0</v>
      </c>
      <c r="H382" s="41"/>
      <c r="I382" s="41" t="str">
        <f>IF(J382="","",VLOOKUP(J382,ﾏｽﾀｰ!$A$3:$P$553,6))</f>
        <v/>
      </c>
      <c r="J382" s="41" t="str">
        <f t="shared" si="12"/>
        <v/>
      </c>
      <c r="K382" s="42" t="str">
        <f>IF(J382="","",VLOOKUP(J382,ﾏｽﾀｰ!$A$3:$P$553,7))</f>
        <v/>
      </c>
      <c r="L382" s="42" t="str">
        <f>IF(J382="","",VLOOKUP(J382,ﾏｽﾀｰ!$A$3:$P$553,11))</f>
        <v/>
      </c>
      <c r="M382" s="41" t="str">
        <f>IF(J382="","",VLOOKUP(J382,ﾏｽﾀｰ!$A$3:$P$553,13))</f>
        <v/>
      </c>
      <c r="N382" s="41" t="str">
        <f>IF(J382="","",VLOOKUP(J382,ﾏｽﾀｰ!$A$3:$P$553,16))</f>
        <v/>
      </c>
      <c r="O382" s="43" t="str">
        <f>IF(J382="","",IF(VLOOKUP(J382,ﾏｽﾀｰ!$A$3:$Q$553,17)="","",VLOOKUP(J382,ﾏｽﾀｰ!$A$3:$Q$553,17)))</f>
        <v/>
      </c>
    </row>
    <row r="383" spans="1:15" s="11" customFormat="1" ht="18" customHeight="1" x14ac:dyDescent="0.15">
      <c r="A383" s="35">
        <f>ﾏｽﾀｰ!A380</f>
        <v>0</v>
      </c>
      <c r="B383" s="36">
        <f>IF(ﾏｽﾀｰ!I380=1,"",ﾏｽﾀｰ!D380)</f>
        <v>0</v>
      </c>
      <c r="C383" s="36" t="str">
        <f>IF(B383=$H$6,COUNTIF($B$6:B383,$H$6),"")</f>
        <v/>
      </c>
      <c r="D383" s="36"/>
      <c r="E383" s="40">
        <f t="shared" si="11"/>
        <v>0</v>
      </c>
      <c r="H383" s="41"/>
      <c r="I383" s="41" t="str">
        <f>IF(J383="","",VLOOKUP(J383,ﾏｽﾀｰ!$A$3:$P$553,6))</f>
        <v/>
      </c>
      <c r="J383" s="41" t="str">
        <f t="shared" si="12"/>
        <v/>
      </c>
      <c r="K383" s="42" t="str">
        <f>IF(J383="","",VLOOKUP(J383,ﾏｽﾀｰ!$A$3:$P$553,7))</f>
        <v/>
      </c>
      <c r="L383" s="42" t="str">
        <f>IF(J383="","",VLOOKUP(J383,ﾏｽﾀｰ!$A$3:$P$553,11))</f>
        <v/>
      </c>
      <c r="M383" s="41" t="str">
        <f>IF(J383="","",VLOOKUP(J383,ﾏｽﾀｰ!$A$3:$P$553,13))</f>
        <v/>
      </c>
      <c r="N383" s="41" t="str">
        <f>IF(J383="","",VLOOKUP(J383,ﾏｽﾀｰ!$A$3:$P$553,16))</f>
        <v/>
      </c>
      <c r="O383" s="43" t="str">
        <f>IF(J383="","",IF(VLOOKUP(J383,ﾏｽﾀｰ!$A$3:$Q$553,17)="","",VLOOKUP(J383,ﾏｽﾀｰ!$A$3:$Q$553,17)))</f>
        <v/>
      </c>
    </row>
    <row r="384" spans="1:15" s="11" customFormat="1" ht="18" customHeight="1" x14ac:dyDescent="0.15">
      <c r="A384" s="35">
        <f>ﾏｽﾀｰ!A381</f>
        <v>0</v>
      </c>
      <c r="B384" s="36">
        <f>IF(ﾏｽﾀｰ!I381=1,"",ﾏｽﾀｰ!D381)</f>
        <v>0</v>
      </c>
      <c r="C384" s="36" t="str">
        <f>IF(B384=$H$6,COUNTIF($B$6:B384,$H$6),"")</f>
        <v/>
      </c>
      <c r="D384" s="36"/>
      <c r="E384" s="40">
        <f t="shared" si="11"/>
        <v>0</v>
      </c>
      <c r="H384" s="41"/>
      <c r="I384" s="41" t="str">
        <f>IF(J384="","",VLOOKUP(J384,ﾏｽﾀｰ!$A$3:$P$553,6))</f>
        <v/>
      </c>
      <c r="J384" s="41" t="str">
        <f t="shared" si="12"/>
        <v/>
      </c>
      <c r="K384" s="42" t="str">
        <f>IF(J384="","",VLOOKUP(J384,ﾏｽﾀｰ!$A$3:$P$553,7))</f>
        <v/>
      </c>
      <c r="L384" s="42" t="str">
        <f>IF(J384="","",VLOOKUP(J384,ﾏｽﾀｰ!$A$3:$P$553,11))</f>
        <v/>
      </c>
      <c r="M384" s="41" t="str">
        <f>IF(J384="","",VLOOKUP(J384,ﾏｽﾀｰ!$A$3:$P$553,13))</f>
        <v/>
      </c>
      <c r="N384" s="41" t="str">
        <f>IF(J384="","",VLOOKUP(J384,ﾏｽﾀｰ!$A$3:$P$553,16))</f>
        <v/>
      </c>
      <c r="O384" s="43" t="str">
        <f>IF(J384="","",IF(VLOOKUP(J384,ﾏｽﾀｰ!$A$3:$Q$553,17)="","",VLOOKUP(J384,ﾏｽﾀｰ!$A$3:$Q$553,17)))</f>
        <v/>
      </c>
    </row>
    <row r="385" spans="1:15" s="11" customFormat="1" ht="18" customHeight="1" x14ac:dyDescent="0.15">
      <c r="A385" s="35">
        <f>ﾏｽﾀｰ!A382</f>
        <v>0</v>
      </c>
      <c r="B385" s="36">
        <f>IF(ﾏｽﾀｰ!I382=1,"",ﾏｽﾀｰ!D382)</f>
        <v>0</v>
      </c>
      <c r="C385" s="36" t="str">
        <f>IF(B385=$H$6,COUNTIF($B$6:B385,$H$6),"")</f>
        <v/>
      </c>
      <c r="D385" s="36"/>
      <c r="E385" s="40">
        <f t="shared" si="11"/>
        <v>0</v>
      </c>
      <c r="H385" s="41"/>
      <c r="I385" s="41" t="str">
        <f>IF(J385="","",VLOOKUP(J385,ﾏｽﾀｰ!$A$3:$P$553,6))</f>
        <v/>
      </c>
      <c r="J385" s="41" t="str">
        <f t="shared" si="12"/>
        <v/>
      </c>
      <c r="K385" s="42" t="str">
        <f>IF(J385="","",VLOOKUP(J385,ﾏｽﾀｰ!$A$3:$P$553,7))</f>
        <v/>
      </c>
      <c r="L385" s="42" t="str">
        <f>IF(J385="","",VLOOKUP(J385,ﾏｽﾀｰ!$A$3:$P$553,11))</f>
        <v/>
      </c>
      <c r="M385" s="41" t="str">
        <f>IF(J385="","",VLOOKUP(J385,ﾏｽﾀｰ!$A$3:$P$553,13))</f>
        <v/>
      </c>
      <c r="N385" s="41" t="str">
        <f>IF(J385="","",VLOOKUP(J385,ﾏｽﾀｰ!$A$3:$P$553,16))</f>
        <v/>
      </c>
      <c r="O385" s="43" t="str">
        <f>IF(J385="","",IF(VLOOKUP(J385,ﾏｽﾀｰ!$A$3:$Q$553,17)="","",VLOOKUP(J385,ﾏｽﾀｰ!$A$3:$Q$553,17)))</f>
        <v/>
      </c>
    </row>
    <row r="386" spans="1:15" s="11" customFormat="1" ht="18" customHeight="1" x14ac:dyDescent="0.15">
      <c r="A386" s="35">
        <f>ﾏｽﾀｰ!A383</f>
        <v>0</v>
      </c>
      <c r="B386" s="36">
        <f>IF(ﾏｽﾀｰ!I383=1,"",ﾏｽﾀｰ!D383)</f>
        <v>0</v>
      </c>
      <c r="C386" s="36" t="str">
        <f>IF(B386=$H$6,COUNTIF($B$6:B386,$H$6),"")</f>
        <v/>
      </c>
      <c r="D386" s="36"/>
      <c r="E386" s="40">
        <f t="shared" si="11"/>
        <v>0</v>
      </c>
      <c r="H386" s="41"/>
      <c r="I386" s="41" t="str">
        <f>IF(J386="","",VLOOKUP(J386,ﾏｽﾀｰ!$A$3:$P$553,6))</f>
        <v/>
      </c>
      <c r="J386" s="41" t="str">
        <f t="shared" si="12"/>
        <v/>
      </c>
      <c r="K386" s="42" t="str">
        <f>IF(J386="","",VLOOKUP(J386,ﾏｽﾀｰ!$A$3:$P$553,7))</f>
        <v/>
      </c>
      <c r="L386" s="42" t="str">
        <f>IF(J386="","",VLOOKUP(J386,ﾏｽﾀｰ!$A$3:$P$553,11))</f>
        <v/>
      </c>
      <c r="M386" s="41" t="str">
        <f>IF(J386="","",VLOOKUP(J386,ﾏｽﾀｰ!$A$3:$P$553,13))</f>
        <v/>
      </c>
      <c r="N386" s="41" t="str">
        <f>IF(J386="","",VLOOKUP(J386,ﾏｽﾀｰ!$A$3:$P$553,16))</f>
        <v/>
      </c>
      <c r="O386" s="43" t="str">
        <f>IF(J386="","",IF(VLOOKUP(J386,ﾏｽﾀｰ!$A$3:$Q$553,17)="","",VLOOKUP(J386,ﾏｽﾀｰ!$A$3:$Q$553,17)))</f>
        <v/>
      </c>
    </row>
    <row r="387" spans="1:15" s="11" customFormat="1" ht="18" customHeight="1" x14ac:dyDescent="0.15">
      <c r="A387" s="35">
        <f>ﾏｽﾀｰ!A384</f>
        <v>0</v>
      </c>
      <c r="B387" s="36">
        <f>IF(ﾏｽﾀｰ!I384=1,"",ﾏｽﾀｰ!D384)</f>
        <v>0</v>
      </c>
      <c r="C387" s="36" t="str">
        <f>IF(B387=$H$6,COUNTIF($B$6:B387,$H$6),"")</f>
        <v/>
      </c>
      <c r="D387" s="36"/>
      <c r="E387" s="40">
        <f t="shared" si="11"/>
        <v>0</v>
      </c>
      <c r="H387" s="41"/>
      <c r="I387" s="41" t="str">
        <f>IF(J387="","",VLOOKUP(J387,ﾏｽﾀｰ!$A$3:$P$553,6))</f>
        <v/>
      </c>
      <c r="J387" s="41" t="str">
        <f t="shared" si="12"/>
        <v/>
      </c>
      <c r="K387" s="42" t="str">
        <f>IF(J387="","",VLOOKUP(J387,ﾏｽﾀｰ!$A$3:$P$553,7))</f>
        <v/>
      </c>
      <c r="L387" s="42" t="str">
        <f>IF(J387="","",VLOOKUP(J387,ﾏｽﾀｰ!$A$3:$P$553,11))</f>
        <v/>
      </c>
      <c r="M387" s="41" t="str">
        <f>IF(J387="","",VLOOKUP(J387,ﾏｽﾀｰ!$A$3:$P$553,13))</f>
        <v/>
      </c>
      <c r="N387" s="41" t="str">
        <f>IF(J387="","",VLOOKUP(J387,ﾏｽﾀｰ!$A$3:$P$553,16))</f>
        <v/>
      </c>
      <c r="O387" s="43" t="str">
        <f>IF(J387="","",IF(VLOOKUP(J387,ﾏｽﾀｰ!$A$3:$Q$553,17)="","",VLOOKUP(J387,ﾏｽﾀｰ!$A$3:$Q$553,17)))</f>
        <v/>
      </c>
    </row>
    <row r="388" spans="1:15" s="11" customFormat="1" ht="18" customHeight="1" x14ac:dyDescent="0.15">
      <c r="A388" s="35">
        <f>ﾏｽﾀｰ!A385</f>
        <v>0</v>
      </c>
      <c r="B388" s="36">
        <f>IF(ﾏｽﾀｰ!I385=1,"",ﾏｽﾀｰ!D385)</f>
        <v>0</v>
      </c>
      <c r="C388" s="36" t="str">
        <f>IF(B388=$H$6,COUNTIF($B$6:B388,$H$6),"")</f>
        <v/>
      </c>
      <c r="D388" s="36"/>
      <c r="E388" s="40">
        <f t="shared" si="11"/>
        <v>0</v>
      </c>
      <c r="H388" s="41"/>
      <c r="I388" s="41" t="str">
        <f>IF(J388="","",VLOOKUP(J388,ﾏｽﾀｰ!$A$3:$P$553,6))</f>
        <v/>
      </c>
      <c r="J388" s="41" t="str">
        <f t="shared" si="12"/>
        <v/>
      </c>
      <c r="K388" s="42" t="str">
        <f>IF(J388="","",VLOOKUP(J388,ﾏｽﾀｰ!$A$3:$P$553,7))</f>
        <v/>
      </c>
      <c r="L388" s="42" t="str">
        <f>IF(J388="","",VLOOKUP(J388,ﾏｽﾀｰ!$A$3:$P$553,11))</f>
        <v/>
      </c>
      <c r="M388" s="41" t="str">
        <f>IF(J388="","",VLOOKUP(J388,ﾏｽﾀｰ!$A$3:$P$553,13))</f>
        <v/>
      </c>
      <c r="N388" s="41" t="str">
        <f>IF(J388="","",VLOOKUP(J388,ﾏｽﾀｰ!$A$3:$P$553,16))</f>
        <v/>
      </c>
      <c r="O388" s="43" t="str">
        <f>IF(J388="","",IF(VLOOKUP(J388,ﾏｽﾀｰ!$A$3:$Q$553,17)="","",VLOOKUP(J388,ﾏｽﾀｰ!$A$3:$Q$553,17)))</f>
        <v/>
      </c>
    </row>
    <row r="389" spans="1:15" s="11" customFormat="1" ht="18" customHeight="1" x14ac:dyDescent="0.15">
      <c r="A389" s="35">
        <f>ﾏｽﾀｰ!A386</f>
        <v>0</v>
      </c>
      <c r="B389" s="36">
        <f>IF(ﾏｽﾀｰ!I386=1,"",ﾏｽﾀｰ!D386)</f>
        <v>0</v>
      </c>
      <c r="C389" s="36" t="str">
        <f>IF(B389=$H$6,COUNTIF($B$6:B389,$H$6),"")</f>
        <v/>
      </c>
      <c r="D389" s="36"/>
      <c r="E389" s="40">
        <f t="shared" si="11"/>
        <v>0</v>
      </c>
      <c r="H389" s="41"/>
      <c r="I389" s="41" t="str">
        <f>IF(J389="","",VLOOKUP(J389,ﾏｽﾀｰ!$A$3:$P$553,6))</f>
        <v/>
      </c>
      <c r="J389" s="41" t="str">
        <f t="shared" si="12"/>
        <v/>
      </c>
      <c r="K389" s="42" t="str">
        <f>IF(J389="","",VLOOKUP(J389,ﾏｽﾀｰ!$A$3:$P$553,7))</f>
        <v/>
      </c>
      <c r="L389" s="42" t="str">
        <f>IF(J389="","",VLOOKUP(J389,ﾏｽﾀｰ!$A$3:$P$553,11))</f>
        <v/>
      </c>
      <c r="M389" s="41" t="str">
        <f>IF(J389="","",VLOOKUP(J389,ﾏｽﾀｰ!$A$3:$P$553,13))</f>
        <v/>
      </c>
      <c r="N389" s="41" t="str">
        <f>IF(J389="","",VLOOKUP(J389,ﾏｽﾀｰ!$A$3:$P$553,16))</f>
        <v/>
      </c>
      <c r="O389" s="43" t="str">
        <f>IF(J389="","",IF(VLOOKUP(J389,ﾏｽﾀｰ!$A$3:$Q$553,17)="","",VLOOKUP(J389,ﾏｽﾀｰ!$A$3:$Q$553,17)))</f>
        <v/>
      </c>
    </row>
    <row r="390" spans="1:15" s="11" customFormat="1" ht="18" customHeight="1" x14ac:dyDescent="0.15">
      <c r="A390" s="35">
        <f>ﾏｽﾀｰ!A387</f>
        <v>0</v>
      </c>
      <c r="B390" s="36">
        <f>IF(ﾏｽﾀｰ!I387=1,"",ﾏｽﾀｰ!D387)</f>
        <v>0</v>
      </c>
      <c r="C390" s="36" t="str">
        <f>IF(B390=$H$6,COUNTIF($B$6:B390,$H$6),"")</f>
        <v/>
      </c>
      <c r="D390" s="36"/>
      <c r="E390" s="40">
        <f t="shared" si="11"/>
        <v>0</v>
      </c>
      <c r="H390" s="41"/>
      <c r="I390" s="41" t="str">
        <f>IF(J390="","",VLOOKUP(J390,ﾏｽﾀｰ!$A$3:$P$553,6))</f>
        <v/>
      </c>
      <c r="J390" s="41" t="str">
        <f t="shared" si="12"/>
        <v/>
      </c>
      <c r="K390" s="42" t="str">
        <f>IF(J390="","",VLOOKUP(J390,ﾏｽﾀｰ!$A$3:$P$553,7))</f>
        <v/>
      </c>
      <c r="L390" s="42" t="str">
        <f>IF(J390="","",VLOOKUP(J390,ﾏｽﾀｰ!$A$3:$P$553,11))</f>
        <v/>
      </c>
      <c r="M390" s="41" t="str">
        <f>IF(J390="","",VLOOKUP(J390,ﾏｽﾀｰ!$A$3:$P$553,13))</f>
        <v/>
      </c>
      <c r="N390" s="41" t="str">
        <f>IF(J390="","",VLOOKUP(J390,ﾏｽﾀｰ!$A$3:$P$553,16))</f>
        <v/>
      </c>
      <c r="O390" s="43" t="str">
        <f>IF(J390="","",IF(VLOOKUP(J390,ﾏｽﾀｰ!$A$3:$Q$553,17)="","",VLOOKUP(J390,ﾏｽﾀｰ!$A$3:$Q$553,17)))</f>
        <v/>
      </c>
    </row>
    <row r="391" spans="1:15" s="11" customFormat="1" ht="18" customHeight="1" x14ac:dyDescent="0.15">
      <c r="A391" s="35">
        <f>ﾏｽﾀｰ!A388</f>
        <v>0</v>
      </c>
      <c r="B391" s="36">
        <f>IF(ﾏｽﾀｰ!I388=1,"",ﾏｽﾀｰ!D388)</f>
        <v>0</v>
      </c>
      <c r="C391" s="36" t="str">
        <f>IF(B391=$H$6,COUNTIF($B$6:B391,$H$6),"")</f>
        <v/>
      </c>
      <c r="D391" s="36"/>
      <c r="E391" s="40">
        <f t="shared" ref="E391:E454" si="13">IF(J391&lt;&gt;"",1,0)</f>
        <v>0</v>
      </c>
      <c r="H391" s="41"/>
      <c r="I391" s="41" t="str">
        <f>IF(J391="","",VLOOKUP(J391,ﾏｽﾀｰ!$A$3:$P$553,6))</f>
        <v/>
      </c>
      <c r="J391" s="41" t="str">
        <f t="shared" ref="J391:J454" si="14">IF(MAX($C$6:$C$553)&lt;ROW(A387),"",INDEX(A$6:A$553,MATCH(ROW(A387),$C$6:$C$553,0)))</f>
        <v/>
      </c>
      <c r="K391" s="42" t="str">
        <f>IF(J391="","",VLOOKUP(J391,ﾏｽﾀｰ!$A$3:$P$553,7))</f>
        <v/>
      </c>
      <c r="L391" s="42" t="str">
        <f>IF(J391="","",VLOOKUP(J391,ﾏｽﾀｰ!$A$3:$P$553,11))</f>
        <v/>
      </c>
      <c r="M391" s="41" t="str">
        <f>IF(J391="","",VLOOKUP(J391,ﾏｽﾀｰ!$A$3:$P$553,13))</f>
        <v/>
      </c>
      <c r="N391" s="41" t="str">
        <f>IF(J391="","",VLOOKUP(J391,ﾏｽﾀｰ!$A$3:$P$553,16))</f>
        <v/>
      </c>
      <c r="O391" s="43" t="str">
        <f>IF(J391="","",IF(VLOOKUP(J391,ﾏｽﾀｰ!$A$3:$Q$553,17)="","",VLOOKUP(J391,ﾏｽﾀｰ!$A$3:$Q$553,17)))</f>
        <v/>
      </c>
    </row>
    <row r="392" spans="1:15" s="11" customFormat="1" ht="18" customHeight="1" x14ac:dyDescent="0.15">
      <c r="A392" s="35">
        <f>ﾏｽﾀｰ!A389</f>
        <v>0</v>
      </c>
      <c r="B392" s="36">
        <f>IF(ﾏｽﾀｰ!I389=1,"",ﾏｽﾀｰ!D389)</f>
        <v>0</v>
      </c>
      <c r="C392" s="36" t="str">
        <f>IF(B392=$H$6,COUNTIF($B$6:B392,$H$6),"")</f>
        <v/>
      </c>
      <c r="D392" s="36"/>
      <c r="E392" s="40">
        <f t="shared" si="13"/>
        <v>0</v>
      </c>
      <c r="H392" s="41"/>
      <c r="I392" s="41" t="str">
        <f>IF(J392="","",VLOOKUP(J392,ﾏｽﾀｰ!$A$3:$P$553,6))</f>
        <v/>
      </c>
      <c r="J392" s="41" t="str">
        <f t="shared" si="14"/>
        <v/>
      </c>
      <c r="K392" s="42" t="str">
        <f>IF(J392="","",VLOOKUP(J392,ﾏｽﾀｰ!$A$3:$P$553,7))</f>
        <v/>
      </c>
      <c r="L392" s="42" t="str">
        <f>IF(J392="","",VLOOKUP(J392,ﾏｽﾀｰ!$A$3:$P$553,11))</f>
        <v/>
      </c>
      <c r="M392" s="41" t="str">
        <f>IF(J392="","",VLOOKUP(J392,ﾏｽﾀｰ!$A$3:$P$553,13))</f>
        <v/>
      </c>
      <c r="N392" s="41" t="str">
        <f>IF(J392="","",VLOOKUP(J392,ﾏｽﾀｰ!$A$3:$P$553,16))</f>
        <v/>
      </c>
      <c r="O392" s="43" t="str">
        <f>IF(J392="","",IF(VLOOKUP(J392,ﾏｽﾀｰ!$A$3:$Q$553,17)="","",VLOOKUP(J392,ﾏｽﾀｰ!$A$3:$Q$553,17)))</f>
        <v/>
      </c>
    </row>
    <row r="393" spans="1:15" s="11" customFormat="1" ht="18" customHeight="1" x14ac:dyDescent="0.15">
      <c r="A393" s="35">
        <f>ﾏｽﾀｰ!A390</f>
        <v>0</v>
      </c>
      <c r="B393" s="36">
        <f>IF(ﾏｽﾀｰ!I390=1,"",ﾏｽﾀｰ!D390)</f>
        <v>0</v>
      </c>
      <c r="C393" s="36" t="str">
        <f>IF(B393=$H$6,COUNTIF($B$6:B393,$H$6),"")</f>
        <v/>
      </c>
      <c r="D393" s="36"/>
      <c r="E393" s="40">
        <f t="shared" si="13"/>
        <v>0</v>
      </c>
      <c r="H393" s="41"/>
      <c r="I393" s="41" t="str">
        <f>IF(J393="","",VLOOKUP(J393,ﾏｽﾀｰ!$A$3:$P$553,6))</f>
        <v/>
      </c>
      <c r="J393" s="41" t="str">
        <f t="shared" si="14"/>
        <v/>
      </c>
      <c r="K393" s="42" t="str">
        <f>IF(J393="","",VLOOKUP(J393,ﾏｽﾀｰ!$A$3:$P$553,7))</f>
        <v/>
      </c>
      <c r="L393" s="42" t="str">
        <f>IF(J393="","",VLOOKUP(J393,ﾏｽﾀｰ!$A$3:$P$553,11))</f>
        <v/>
      </c>
      <c r="M393" s="41" t="str">
        <f>IF(J393="","",VLOOKUP(J393,ﾏｽﾀｰ!$A$3:$P$553,13))</f>
        <v/>
      </c>
      <c r="N393" s="41" t="str">
        <f>IF(J393="","",VLOOKUP(J393,ﾏｽﾀｰ!$A$3:$P$553,16))</f>
        <v/>
      </c>
      <c r="O393" s="43" t="str">
        <f>IF(J393="","",IF(VLOOKUP(J393,ﾏｽﾀｰ!$A$3:$Q$553,17)="","",VLOOKUP(J393,ﾏｽﾀｰ!$A$3:$Q$553,17)))</f>
        <v/>
      </c>
    </row>
    <row r="394" spans="1:15" s="11" customFormat="1" ht="18" customHeight="1" x14ac:dyDescent="0.15">
      <c r="A394" s="35">
        <f>ﾏｽﾀｰ!A391</f>
        <v>0</v>
      </c>
      <c r="B394" s="36">
        <f>IF(ﾏｽﾀｰ!I391=1,"",ﾏｽﾀｰ!D391)</f>
        <v>0</v>
      </c>
      <c r="C394" s="36" t="str">
        <f>IF(B394=$H$6,COUNTIF($B$6:B394,$H$6),"")</f>
        <v/>
      </c>
      <c r="D394" s="36"/>
      <c r="E394" s="40">
        <f t="shared" si="13"/>
        <v>0</v>
      </c>
      <c r="H394" s="41"/>
      <c r="I394" s="41" t="str">
        <f>IF(J394="","",VLOOKUP(J394,ﾏｽﾀｰ!$A$3:$P$553,6))</f>
        <v/>
      </c>
      <c r="J394" s="41" t="str">
        <f t="shared" si="14"/>
        <v/>
      </c>
      <c r="K394" s="42" t="str">
        <f>IF(J394="","",VLOOKUP(J394,ﾏｽﾀｰ!$A$3:$P$553,7))</f>
        <v/>
      </c>
      <c r="L394" s="42" t="str">
        <f>IF(J394="","",VLOOKUP(J394,ﾏｽﾀｰ!$A$3:$P$553,11))</f>
        <v/>
      </c>
      <c r="M394" s="41" t="str">
        <f>IF(J394="","",VLOOKUP(J394,ﾏｽﾀｰ!$A$3:$P$553,13))</f>
        <v/>
      </c>
      <c r="N394" s="41" t="str">
        <f>IF(J394="","",VLOOKUP(J394,ﾏｽﾀｰ!$A$3:$P$553,16))</f>
        <v/>
      </c>
      <c r="O394" s="43" t="str">
        <f>IF(J394="","",IF(VLOOKUP(J394,ﾏｽﾀｰ!$A$3:$Q$553,17)="","",VLOOKUP(J394,ﾏｽﾀｰ!$A$3:$Q$553,17)))</f>
        <v/>
      </c>
    </row>
    <row r="395" spans="1:15" s="11" customFormat="1" ht="18" customHeight="1" x14ac:dyDescent="0.15">
      <c r="A395" s="35">
        <f>ﾏｽﾀｰ!A392</f>
        <v>0</v>
      </c>
      <c r="B395" s="36">
        <f>IF(ﾏｽﾀｰ!I392=1,"",ﾏｽﾀｰ!D392)</f>
        <v>0</v>
      </c>
      <c r="C395" s="36" t="str">
        <f>IF(B395=$H$6,COUNTIF($B$6:B395,$H$6),"")</f>
        <v/>
      </c>
      <c r="D395" s="36"/>
      <c r="E395" s="40">
        <f t="shared" si="13"/>
        <v>0</v>
      </c>
      <c r="H395" s="41"/>
      <c r="I395" s="41" t="str">
        <f>IF(J395="","",VLOOKUP(J395,ﾏｽﾀｰ!$A$3:$P$553,6))</f>
        <v/>
      </c>
      <c r="J395" s="41" t="str">
        <f t="shared" si="14"/>
        <v/>
      </c>
      <c r="K395" s="42" t="str">
        <f>IF(J395="","",VLOOKUP(J395,ﾏｽﾀｰ!$A$3:$P$553,7))</f>
        <v/>
      </c>
      <c r="L395" s="42" t="str">
        <f>IF(J395="","",VLOOKUP(J395,ﾏｽﾀｰ!$A$3:$P$553,11))</f>
        <v/>
      </c>
      <c r="M395" s="41" t="str">
        <f>IF(J395="","",VLOOKUP(J395,ﾏｽﾀｰ!$A$3:$P$553,13))</f>
        <v/>
      </c>
      <c r="N395" s="41" t="str">
        <f>IF(J395="","",VLOOKUP(J395,ﾏｽﾀｰ!$A$3:$P$553,16))</f>
        <v/>
      </c>
      <c r="O395" s="43" t="str">
        <f>IF(J395="","",IF(VLOOKUP(J395,ﾏｽﾀｰ!$A$3:$Q$553,17)="","",VLOOKUP(J395,ﾏｽﾀｰ!$A$3:$Q$553,17)))</f>
        <v/>
      </c>
    </row>
    <row r="396" spans="1:15" s="11" customFormat="1" ht="18" customHeight="1" x14ac:dyDescent="0.15">
      <c r="A396" s="35">
        <f>ﾏｽﾀｰ!A393</f>
        <v>0</v>
      </c>
      <c r="B396" s="36">
        <f>IF(ﾏｽﾀｰ!I393=1,"",ﾏｽﾀｰ!D393)</f>
        <v>0</v>
      </c>
      <c r="C396" s="36" t="str">
        <f>IF(B396=$H$6,COUNTIF($B$6:B396,$H$6),"")</f>
        <v/>
      </c>
      <c r="D396" s="36"/>
      <c r="E396" s="40">
        <f t="shared" si="13"/>
        <v>0</v>
      </c>
      <c r="H396" s="41"/>
      <c r="I396" s="41" t="str">
        <f>IF(J396="","",VLOOKUP(J396,ﾏｽﾀｰ!$A$3:$P$553,6))</f>
        <v/>
      </c>
      <c r="J396" s="41" t="str">
        <f t="shared" si="14"/>
        <v/>
      </c>
      <c r="K396" s="42" t="str">
        <f>IF(J396="","",VLOOKUP(J396,ﾏｽﾀｰ!$A$3:$P$553,7))</f>
        <v/>
      </c>
      <c r="L396" s="42" t="str">
        <f>IF(J396="","",VLOOKUP(J396,ﾏｽﾀｰ!$A$3:$P$553,11))</f>
        <v/>
      </c>
      <c r="M396" s="41" t="str">
        <f>IF(J396="","",VLOOKUP(J396,ﾏｽﾀｰ!$A$3:$P$553,13))</f>
        <v/>
      </c>
      <c r="N396" s="41" t="str">
        <f>IF(J396="","",VLOOKUP(J396,ﾏｽﾀｰ!$A$3:$P$553,16))</f>
        <v/>
      </c>
      <c r="O396" s="43" t="str">
        <f>IF(J396="","",IF(VLOOKUP(J396,ﾏｽﾀｰ!$A$3:$Q$553,17)="","",VLOOKUP(J396,ﾏｽﾀｰ!$A$3:$Q$553,17)))</f>
        <v/>
      </c>
    </row>
    <row r="397" spans="1:15" s="11" customFormat="1" ht="18" customHeight="1" x14ac:dyDescent="0.15">
      <c r="A397" s="35">
        <f>ﾏｽﾀｰ!A394</f>
        <v>0</v>
      </c>
      <c r="B397" s="36">
        <f>IF(ﾏｽﾀｰ!I394=1,"",ﾏｽﾀｰ!D394)</f>
        <v>0</v>
      </c>
      <c r="C397" s="36" t="str">
        <f>IF(B397=$H$6,COUNTIF($B$6:B397,$H$6),"")</f>
        <v/>
      </c>
      <c r="D397" s="36"/>
      <c r="E397" s="40">
        <f t="shared" si="13"/>
        <v>0</v>
      </c>
      <c r="H397" s="41"/>
      <c r="I397" s="41" t="str">
        <f>IF(J397="","",VLOOKUP(J397,ﾏｽﾀｰ!$A$3:$P$553,6))</f>
        <v/>
      </c>
      <c r="J397" s="41" t="str">
        <f t="shared" si="14"/>
        <v/>
      </c>
      <c r="K397" s="42" t="str">
        <f>IF(J397="","",VLOOKUP(J397,ﾏｽﾀｰ!$A$3:$P$553,7))</f>
        <v/>
      </c>
      <c r="L397" s="42" t="str">
        <f>IF(J397="","",VLOOKUP(J397,ﾏｽﾀｰ!$A$3:$P$553,11))</f>
        <v/>
      </c>
      <c r="M397" s="41" t="str">
        <f>IF(J397="","",VLOOKUP(J397,ﾏｽﾀｰ!$A$3:$P$553,13))</f>
        <v/>
      </c>
      <c r="N397" s="41" t="str">
        <f>IF(J397="","",VLOOKUP(J397,ﾏｽﾀｰ!$A$3:$P$553,16))</f>
        <v/>
      </c>
      <c r="O397" s="43" t="str">
        <f>IF(J397="","",IF(VLOOKUP(J397,ﾏｽﾀｰ!$A$3:$Q$553,17)="","",VLOOKUP(J397,ﾏｽﾀｰ!$A$3:$Q$553,17)))</f>
        <v/>
      </c>
    </row>
    <row r="398" spans="1:15" s="11" customFormat="1" ht="18" customHeight="1" x14ac:dyDescent="0.15">
      <c r="A398" s="35">
        <f>ﾏｽﾀｰ!A395</f>
        <v>0</v>
      </c>
      <c r="B398" s="36">
        <f>IF(ﾏｽﾀｰ!I395=1,"",ﾏｽﾀｰ!D395)</f>
        <v>0</v>
      </c>
      <c r="C398" s="36" t="str">
        <f>IF(B398=$H$6,COUNTIF($B$6:B398,$H$6),"")</f>
        <v/>
      </c>
      <c r="D398" s="36"/>
      <c r="E398" s="40">
        <f t="shared" si="13"/>
        <v>0</v>
      </c>
      <c r="H398" s="41"/>
      <c r="I398" s="41" t="str">
        <f>IF(J398="","",VLOOKUP(J398,ﾏｽﾀｰ!$A$3:$P$553,6))</f>
        <v/>
      </c>
      <c r="J398" s="41" t="str">
        <f t="shared" si="14"/>
        <v/>
      </c>
      <c r="K398" s="42" t="str">
        <f>IF(J398="","",VLOOKUP(J398,ﾏｽﾀｰ!$A$3:$P$553,7))</f>
        <v/>
      </c>
      <c r="L398" s="42" t="str">
        <f>IF(J398="","",VLOOKUP(J398,ﾏｽﾀｰ!$A$3:$P$553,11))</f>
        <v/>
      </c>
      <c r="M398" s="41" t="str">
        <f>IF(J398="","",VLOOKUP(J398,ﾏｽﾀｰ!$A$3:$P$553,13))</f>
        <v/>
      </c>
      <c r="N398" s="41" t="str">
        <f>IF(J398="","",VLOOKUP(J398,ﾏｽﾀｰ!$A$3:$P$553,16))</f>
        <v/>
      </c>
      <c r="O398" s="43" t="str">
        <f>IF(J398="","",IF(VLOOKUP(J398,ﾏｽﾀｰ!$A$3:$Q$553,17)="","",VLOOKUP(J398,ﾏｽﾀｰ!$A$3:$Q$553,17)))</f>
        <v/>
      </c>
    </row>
    <row r="399" spans="1:15" s="11" customFormat="1" ht="18" customHeight="1" x14ac:dyDescent="0.15">
      <c r="A399" s="35">
        <f>ﾏｽﾀｰ!A396</f>
        <v>0</v>
      </c>
      <c r="B399" s="36">
        <f>IF(ﾏｽﾀｰ!I396=1,"",ﾏｽﾀｰ!D396)</f>
        <v>0</v>
      </c>
      <c r="C399" s="36" t="str">
        <f>IF(B399=$H$6,COUNTIF($B$6:B399,$H$6),"")</f>
        <v/>
      </c>
      <c r="D399" s="36"/>
      <c r="E399" s="40">
        <f t="shared" si="13"/>
        <v>0</v>
      </c>
      <c r="H399" s="41"/>
      <c r="I399" s="41" t="str">
        <f>IF(J399="","",VLOOKUP(J399,ﾏｽﾀｰ!$A$3:$P$553,6))</f>
        <v/>
      </c>
      <c r="J399" s="41" t="str">
        <f t="shared" si="14"/>
        <v/>
      </c>
      <c r="K399" s="42" t="str">
        <f>IF(J399="","",VLOOKUP(J399,ﾏｽﾀｰ!$A$3:$P$553,7))</f>
        <v/>
      </c>
      <c r="L399" s="42" t="str">
        <f>IF(J399="","",VLOOKUP(J399,ﾏｽﾀｰ!$A$3:$P$553,11))</f>
        <v/>
      </c>
      <c r="M399" s="41" t="str">
        <f>IF(J399="","",VLOOKUP(J399,ﾏｽﾀｰ!$A$3:$P$553,13))</f>
        <v/>
      </c>
      <c r="N399" s="41" t="str">
        <f>IF(J399="","",VLOOKUP(J399,ﾏｽﾀｰ!$A$3:$P$553,16))</f>
        <v/>
      </c>
      <c r="O399" s="43" t="str">
        <f>IF(J399="","",IF(VLOOKUP(J399,ﾏｽﾀｰ!$A$3:$Q$553,17)="","",VLOOKUP(J399,ﾏｽﾀｰ!$A$3:$Q$553,17)))</f>
        <v/>
      </c>
    </row>
    <row r="400" spans="1:15" s="11" customFormat="1" ht="18" customHeight="1" x14ac:dyDescent="0.15">
      <c r="A400" s="35">
        <f>ﾏｽﾀｰ!A397</f>
        <v>0</v>
      </c>
      <c r="B400" s="36">
        <f>IF(ﾏｽﾀｰ!I397=1,"",ﾏｽﾀｰ!D397)</f>
        <v>0</v>
      </c>
      <c r="C400" s="36" t="str">
        <f>IF(B400=$H$6,COUNTIF($B$6:B400,$H$6),"")</f>
        <v/>
      </c>
      <c r="D400" s="36"/>
      <c r="E400" s="40">
        <f t="shared" si="13"/>
        <v>0</v>
      </c>
      <c r="H400" s="41"/>
      <c r="I400" s="41" t="str">
        <f>IF(J400="","",VLOOKUP(J400,ﾏｽﾀｰ!$A$3:$P$553,6))</f>
        <v/>
      </c>
      <c r="J400" s="41" t="str">
        <f t="shared" si="14"/>
        <v/>
      </c>
      <c r="K400" s="42" t="str">
        <f>IF(J400="","",VLOOKUP(J400,ﾏｽﾀｰ!$A$3:$P$553,7))</f>
        <v/>
      </c>
      <c r="L400" s="42" t="str">
        <f>IF(J400="","",VLOOKUP(J400,ﾏｽﾀｰ!$A$3:$P$553,11))</f>
        <v/>
      </c>
      <c r="M400" s="41" t="str">
        <f>IF(J400="","",VLOOKUP(J400,ﾏｽﾀｰ!$A$3:$P$553,13))</f>
        <v/>
      </c>
      <c r="N400" s="41" t="str">
        <f>IF(J400="","",VLOOKUP(J400,ﾏｽﾀｰ!$A$3:$P$553,16))</f>
        <v/>
      </c>
      <c r="O400" s="43" t="str">
        <f>IF(J400="","",IF(VLOOKUP(J400,ﾏｽﾀｰ!$A$3:$Q$553,17)="","",VLOOKUP(J400,ﾏｽﾀｰ!$A$3:$Q$553,17)))</f>
        <v/>
      </c>
    </row>
    <row r="401" spans="1:15" s="11" customFormat="1" ht="18" customHeight="1" x14ac:dyDescent="0.15">
      <c r="A401" s="35">
        <f>ﾏｽﾀｰ!A398</f>
        <v>0</v>
      </c>
      <c r="B401" s="36">
        <f>IF(ﾏｽﾀｰ!I398=1,"",ﾏｽﾀｰ!D398)</f>
        <v>0</v>
      </c>
      <c r="C401" s="36" t="str">
        <f>IF(B401=$H$6,COUNTIF($B$6:B401,$H$6),"")</f>
        <v/>
      </c>
      <c r="D401" s="36"/>
      <c r="E401" s="40">
        <f t="shared" si="13"/>
        <v>0</v>
      </c>
      <c r="H401" s="41"/>
      <c r="I401" s="41" t="str">
        <f>IF(J401="","",VLOOKUP(J401,ﾏｽﾀｰ!$A$3:$P$553,6))</f>
        <v/>
      </c>
      <c r="J401" s="41" t="str">
        <f t="shared" si="14"/>
        <v/>
      </c>
      <c r="K401" s="42" t="str">
        <f>IF(J401="","",VLOOKUP(J401,ﾏｽﾀｰ!$A$3:$P$553,7))</f>
        <v/>
      </c>
      <c r="L401" s="42" t="str">
        <f>IF(J401="","",VLOOKUP(J401,ﾏｽﾀｰ!$A$3:$P$553,11))</f>
        <v/>
      </c>
      <c r="M401" s="41" t="str">
        <f>IF(J401="","",VLOOKUP(J401,ﾏｽﾀｰ!$A$3:$P$553,13))</f>
        <v/>
      </c>
      <c r="N401" s="41" t="str">
        <f>IF(J401="","",VLOOKUP(J401,ﾏｽﾀｰ!$A$3:$P$553,16))</f>
        <v/>
      </c>
      <c r="O401" s="43" t="str">
        <f>IF(J401="","",IF(VLOOKUP(J401,ﾏｽﾀｰ!$A$3:$Q$553,17)="","",VLOOKUP(J401,ﾏｽﾀｰ!$A$3:$Q$553,17)))</f>
        <v/>
      </c>
    </row>
    <row r="402" spans="1:15" s="11" customFormat="1" ht="18" customHeight="1" x14ac:dyDescent="0.15">
      <c r="A402" s="35">
        <f>ﾏｽﾀｰ!A399</f>
        <v>0</v>
      </c>
      <c r="B402" s="36">
        <f>IF(ﾏｽﾀｰ!I399=1,"",ﾏｽﾀｰ!D399)</f>
        <v>0</v>
      </c>
      <c r="C402" s="36" t="str">
        <f>IF(B402=$H$6,COUNTIF($B$6:B402,$H$6),"")</f>
        <v/>
      </c>
      <c r="D402" s="36"/>
      <c r="E402" s="40">
        <f t="shared" si="13"/>
        <v>0</v>
      </c>
      <c r="H402" s="41"/>
      <c r="I402" s="41" t="str">
        <f>IF(J402="","",VLOOKUP(J402,ﾏｽﾀｰ!$A$3:$P$553,6))</f>
        <v/>
      </c>
      <c r="J402" s="41" t="str">
        <f t="shared" si="14"/>
        <v/>
      </c>
      <c r="K402" s="42" t="str">
        <f>IF(J402="","",VLOOKUP(J402,ﾏｽﾀｰ!$A$3:$P$553,7))</f>
        <v/>
      </c>
      <c r="L402" s="42" t="str">
        <f>IF(J402="","",VLOOKUP(J402,ﾏｽﾀｰ!$A$3:$P$553,11))</f>
        <v/>
      </c>
      <c r="M402" s="41" t="str">
        <f>IF(J402="","",VLOOKUP(J402,ﾏｽﾀｰ!$A$3:$P$553,13))</f>
        <v/>
      </c>
      <c r="N402" s="41" t="str">
        <f>IF(J402="","",VLOOKUP(J402,ﾏｽﾀｰ!$A$3:$P$553,16))</f>
        <v/>
      </c>
      <c r="O402" s="43" t="str">
        <f>IF(J402="","",IF(VLOOKUP(J402,ﾏｽﾀｰ!$A$3:$Q$553,17)="","",VLOOKUP(J402,ﾏｽﾀｰ!$A$3:$Q$553,17)))</f>
        <v/>
      </c>
    </row>
    <row r="403" spans="1:15" s="11" customFormat="1" ht="18" customHeight="1" x14ac:dyDescent="0.15">
      <c r="A403" s="35">
        <f>ﾏｽﾀｰ!A400</f>
        <v>0</v>
      </c>
      <c r="B403" s="36">
        <f>IF(ﾏｽﾀｰ!I400=1,"",ﾏｽﾀｰ!D400)</f>
        <v>0</v>
      </c>
      <c r="C403" s="36" t="str">
        <f>IF(B403=$H$6,COUNTIF($B$6:B403,$H$6),"")</f>
        <v/>
      </c>
      <c r="D403" s="36"/>
      <c r="E403" s="40">
        <f t="shared" si="13"/>
        <v>0</v>
      </c>
      <c r="H403" s="41"/>
      <c r="I403" s="41" t="str">
        <f>IF(J403="","",VLOOKUP(J403,ﾏｽﾀｰ!$A$3:$P$553,6))</f>
        <v/>
      </c>
      <c r="J403" s="41" t="str">
        <f t="shared" si="14"/>
        <v/>
      </c>
      <c r="K403" s="42" t="str">
        <f>IF(J403="","",VLOOKUP(J403,ﾏｽﾀｰ!$A$3:$P$553,7))</f>
        <v/>
      </c>
      <c r="L403" s="42" t="str">
        <f>IF(J403="","",VLOOKUP(J403,ﾏｽﾀｰ!$A$3:$P$553,11))</f>
        <v/>
      </c>
      <c r="M403" s="41" t="str">
        <f>IF(J403="","",VLOOKUP(J403,ﾏｽﾀｰ!$A$3:$P$553,13))</f>
        <v/>
      </c>
      <c r="N403" s="41" t="str">
        <f>IF(J403="","",VLOOKUP(J403,ﾏｽﾀｰ!$A$3:$P$553,16))</f>
        <v/>
      </c>
      <c r="O403" s="43" t="str">
        <f>IF(J403="","",IF(VLOOKUP(J403,ﾏｽﾀｰ!$A$3:$Q$553,17)="","",VLOOKUP(J403,ﾏｽﾀｰ!$A$3:$Q$553,17)))</f>
        <v/>
      </c>
    </row>
    <row r="404" spans="1:15" s="11" customFormat="1" ht="18" customHeight="1" x14ac:dyDescent="0.15">
      <c r="A404" s="35">
        <f>ﾏｽﾀｰ!A401</f>
        <v>0</v>
      </c>
      <c r="B404" s="36">
        <f>IF(ﾏｽﾀｰ!I401=1,"",ﾏｽﾀｰ!D401)</f>
        <v>0</v>
      </c>
      <c r="C404" s="36" t="str">
        <f>IF(B404=$H$6,COUNTIF($B$6:B404,$H$6),"")</f>
        <v/>
      </c>
      <c r="D404" s="36"/>
      <c r="E404" s="40">
        <f t="shared" si="13"/>
        <v>0</v>
      </c>
      <c r="H404" s="41"/>
      <c r="I404" s="41" t="str">
        <f>IF(J404="","",VLOOKUP(J404,ﾏｽﾀｰ!$A$3:$P$553,6))</f>
        <v/>
      </c>
      <c r="J404" s="41" t="str">
        <f t="shared" si="14"/>
        <v/>
      </c>
      <c r="K404" s="42" t="str">
        <f>IF(J404="","",VLOOKUP(J404,ﾏｽﾀｰ!$A$3:$P$553,7))</f>
        <v/>
      </c>
      <c r="L404" s="42" t="str">
        <f>IF(J404="","",VLOOKUP(J404,ﾏｽﾀｰ!$A$3:$P$553,11))</f>
        <v/>
      </c>
      <c r="M404" s="41" t="str">
        <f>IF(J404="","",VLOOKUP(J404,ﾏｽﾀｰ!$A$3:$P$553,13))</f>
        <v/>
      </c>
      <c r="N404" s="41" t="str">
        <f>IF(J404="","",VLOOKUP(J404,ﾏｽﾀｰ!$A$3:$P$553,16))</f>
        <v/>
      </c>
      <c r="O404" s="43" t="str">
        <f>IF(J404="","",IF(VLOOKUP(J404,ﾏｽﾀｰ!$A$3:$Q$553,17)="","",VLOOKUP(J404,ﾏｽﾀｰ!$A$3:$Q$553,17)))</f>
        <v/>
      </c>
    </row>
    <row r="405" spans="1:15" s="11" customFormat="1" ht="18" customHeight="1" x14ac:dyDescent="0.15">
      <c r="A405" s="35">
        <f>ﾏｽﾀｰ!A402</f>
        <v>0</v>
      </c>
      <c r="B405" s="36">
        <f>IF(ﾏｽﾀｰ!I402=1,"",ﾏｽﾀｰ!D402)</f>
        <v>0</v>
      </c>
      <c r="C405" s="36" t="str">
        <f>IF(B405=$H$6,COUNTIF($B$6:B405,$H$6),"")</f>
        <v/>
      </c>
      <c r="D405" s="36"/>
      <c r="E405" s="40">
        <f t="shared" si="13"/>
        <v>0</v>
      </c>
      <c r="H405" s="41"/>
      <c r="I405" s="41" t="str">
        <f>IF(J405="","",VLOOKUP(J405,ﾏｽﾀｰ!$A$3:$P$553,6))</f>
        <v/>
      </c>
      <c r="J405" s="41" t="str">
        <f t="shared" si="14"/>
        <v/>
      </c>
      <c r="K405" s="42" t="str">
        <f>IF(J405="","",VLOOKUP(J405,ﾏｽﾀｰ!$A$3:$P$553,7))</f>
        <v/>
      </c>
      <c r="L405" s="42" t="str">
        <f>IF(J405="","",VLOOKUP(J405,ﾏｽﾀｰ!$A$3:$P$553,11))</f>
        <v/>
      </c>
      <c r="M405" s="41" t="str">
        <f>IF(J405="","",VLOOKUP(J405,ﾏｽﾀｰ!$A$3:$P$553,13))</f>
        <v/>
      </c>
      <c r="N405" s="41" t="str">
        <f>IF(J405="","",VLOOKUP(J405,ﾏｽﾀｰ!$A$3:$P$553,16))</f>
        <v/>
      </c>
      <c r="O405" s="43" t="str">
        <f>IF(J405="","",IF(VLOOKUP(J405,ﾏｽﾀｰ!$A$3:$Q$553,17)="","",VLOOKUP(J405,ﾏｽﾀｰ!$A$3:$Q$553,17)))</f>
        <v/>
      </c>
    </row>
    <row r="406" spans="1:15" s="11" customFormat="1" ht="18" customHeight="1" x14ac:dyDescent="0.15">
      <c r="A406" s="35">
        <f>ﾏｽﾀｰ!A403</f>
        <v>0</v>
      </c>
      <c r="B406" s="36">
        <f>IF(ﾏｽﾀｰ!I403=1,"",ﾏｽﾀｰ!D403)</f>
        <v>0</v>
      </c>
      <c r="C406" s="36" t="str">
        <f>IF(B406=$H$6,COUNTIF($B$6:B406,$H$6),"")</f>
        <v/>
      </c>
      <c r="D406" s="36"/>
      <c r="E406" s="40">
        <f t="shared" si="13"/>
        <v>0</v>
      </c>
      <c r="H406" s="41"/>
      <c r="I406" s="41" t="str">
        <f>IF(J406="","",VLOOKUP(J406,ﾏｽﾀｰ!$A$3:$P$553,6))</f>
        <v/>
      </c>
      <c r="J406" s="41" t="str">
        <f t="shared" si="14"/>
        <v/>
      </c>
      <c r="K406" s="42" t="str">
        <f>IF(J406="","",VLOOKUP(J406,ﾏｽﾀｰ!$A$3:$P$553,7))</f>
        <v/>
      </c>
      <c r="L406" s="42" t="str">
        <f>IF(J406="","",VLOOKUP(J406,ﾏｽﾀｰ!$A$3:$P$553,11))</f>
        <v/>
      </c>
      <c r="M406" s="41" t="str">
        <f>IF(J406="","",VLOOKUP(J406,ﾏｽﾀｰ!$A$3:$P$553,13))</f>
        <v/>
      </c>
      <c r="N406" s="41" t="str">
        <f>IF(J406="","",VLOOKUP(J406,ﾏｽﾀｰ!$A$3:$P$553,16))</f>
        <v/>
      </c>
      <c r="O406" s="43" t="str">
        <f>IF(J406="","",IF(VLOOKUP(J406,ﾏｽﾀｰ!$A$3:$Q$553,17)="","",VLOOKUP(J406,ﾏｽﾀｰ!$A$3:$Q$553,17)))</f>
        <v/>
      </c>
    </row>
    <row r="407" spans="1:15" s="11" customFormat="1" ht="18" customHeight="1" x14ac:dyDescent="0.15">
      <c r="A407" s="35">
        <f>ﾏｽﾀｰ!A404</f>
        <v>0</v>
      </c>
      <c r="B407" s="36">
        <f>IF(ﾏｽﾀｰ!I404=1,"",ﾏｽﾀｰ!D404)</f>
        <v>0</v>
      </c>
      <c r="C407" s="36" t="str">
        <f>IF(B407=$H$6,COUNTIF($B$6:B407,$H$6),"")</f>
        <v/>
      </c>
      <c r="D407" s="36"/>
      <c r="E407" s="40">
        <f t="shared" si="13"/>
        <v>0</v>
      </c>
      <c r="H407" s="41"/>
      <c r="I407" s="41" t="str">
        <f>IF(J407="","",VLOOKUP(J407,ﾏｽﾀｰ!$A$3:$P$553,6))</f>
        <v/>
      </c>
      <c r="J407" s="41" t="str">
        <f t="shared" si="14"/>
        <v/>
      </c>
      <c r="K407" s="42" t="str">
        <f>IF(J407="","",VLOOKUP(J407,ﾏｽﾀｰ!$A$3:$P$553,7))</f>
        <v/>
      </c>
      <c r="L407" s="42" t="str">
        <f>IF(J407="","",VLOOKUP(J407,ﾏｽﾀｰ!$A$3:$P$553,11))</f>
        <v/>
      </c>
      <c r="M407" s="41" t="str">
        <f>IF(J407="","",VLOOKUP(J407,ﾏｽﾀｰ!$A$3:$P$553,13))</f>
        <v/>
      </c>
      <c r="N407" s="41" t="str">
        <f>IF(J407="","",VLOOKUP(J407,ﾏｽﾀｰ!$A$3:$P$553,16))</f>
        <v/>
      </c>
      <c r="O407" s="43" t="str">
        <f>IF(J407="","",IF(VLOOKUP(J407,ﾏｽﾀｰ!$A$3:$Q$553,17)="","",VLOOKUP(J407,ﾏｽﾀｰ!$A$3:$Q$553,17)))</f>
        <v/>
      </c>
    </row>
    <row r="408" spans="1:15" s="11" customFormat="1" ht="18" customHeight="1" x14ac:dyDescent="0.15">
      <c r="A408" s="35">
        <f>ﾏｽﾀｰ!A405</f>
        <v>0</v>
      </c>
      <c r="B408" s="36">
        <f>IF(ﾏｽﾀｰ!I405=1,"",ﾏｽﾀｰ!D405)</f>
        <v>0</v>
      </c>
      <c r="C408" s="36" t="str">
        <f>IF(B408=$H$6,COUNTIF($B$6:B408,$H$6),"")</f>
        <v/>
      </c>
      <c r="D408" s="36"/>
      <c r="E408" s="40">
        <f t="shared" si="13"/>
        <v>0</v>
      </c>
      <c r="H408" s="41"/>
      <c r="I408" s="41" t="str">
        <f>IF(J408="","",VLOOKUP(J408,ﾏｽﾀｰ!$A$3:$P$553,6))</f>
        <v/>
      </c>
      <c r="J408" s="41" t="str">
        <f t="shared" si="14"/>
        <v/>
      </c>
      <c r="K408" s="42" t="str">
        <f>IF(J408="","",VLOOKUP(J408,ﾏｽﾀｰ!$A$3:$P$553,7))</f>
        <v/>
      </c>
      <c r="L408" s="42" t="str">
        <f>IF(J408="","",VLOOKUP(J408,ﾏｽﾀｰ!$A$3:$P$553,11))</f>
        <v/>
      </c>
      <c r="M408" s="41" t="str">
        <f>IF(J408="","",VLOOKUP(J408,ﾏｽﾀｰ!$A$3:$P$553,13))</f>
        <v/>
      </c>
      <c r="N408" s="41" t="str">
        <f>IF(J408="","",VLOOKUP(J408,ﾏｽﾀｰ!$A$3:$P$553,16))</f>
        <v/>
      </c>
      <c r="O408" s="43" t="str">
        <f>IF(J408="","",IF(VLOOKUP(J408,ﾏｽﾀｰ!$A$3:$Q$553,17)="","",VLOOKUP(J408,ﾏｽﾀｰ!$A$3:$Q$553,17)))</f>
        <v/>
      </c>
    </row>
    <row r="409" spans="1:15" s="11" customFormat="1" ht="18" customHeight="1" x14ac:dyDescent="0.15">
      <c r="A409" s="35">
        <f>ﾏｽﾀｰ!A406</f>
        <v>0</v>
      </c>
      <c r="B409" s="36">
        <f>IF(ﾏｽﾀｰ!I406=1,"",ﾏｽﾀｰ!D406)</f>
        <v>0</v>
      </c>
      <c r="C409" s="36" t="str">
        <f>IF(B409=$H$6,COUNTIF($B$6:B409,$H$6),"")</f>
        <v/>
      </c>
      <c r="D409" s="36"/>
      <c r="E409" s="40">
        <f t="shared" si="13"/>
        <v>0</v>
      </c>
      <c r="H409" s="41"/>
      <c r="I409" s="41" t="str">
        <f>IF(J409="","",VLOOKUP(J409,ﾏｽﾀｰ!$A$3:$P$553,6))</f>
        <v/>
      </c>
      <c r="J409" s="41" t="str">
        <f t="shared" si="14"/>
        <v/>
      </c>
      <c r="K409" s="42" t="str">
        <f>IF(J409="","",VLOOKUP(J409,ﾏｽﾀｰ!$A$3:$P$553,7))</f>
        <v/>
      </c>
      <c r="L409" s="42" t="str">
        <f>IF(J409="","",VLOOKUP(J409,ﾏｽﾀｰ!$A$3:$P$553,11))</f>
        <v/>
      </c>
      <c r="M409" s="41" t="str">
        <f>IF(J409="","",VLOOKUP(J409,ﾏｽﾀｰ!$A$3:$P$553,13))</f>
        <v/>
      </c>
      <c r="N409" s="41" t="str">
        <f>IF(J409="","",VLOOKUP(J409,ﾏｽﾀｰ!$A$3:$P$553,16))</f>
        <v/>
      </c>
      <c r="O409" s="43" t="str">
        <f>IF(J409="","",IF(VLOOKUP(J409,ﾏｽﾀｰ!$A$3:$Q$553,17)="","",VLOOKUP(J409,ﾏｽﾀｰ!$A$3:$Q$553,17)))</f>
        <v/>
      </c>
    </row>
    <row r="410" spans="1:15" s="11" customFormat="1" ht="18" customHeight="1" x14ac:dyDescent="0.15">
      <c r="A410" s="35">
        <f>ﾏｽﾀｰ!A407</f>
        <v>0</v>
      </c>
      <c r="B410" s="36">
        <f>IF(ﾏｽﾀｰ!I407=1,"",ﾏｽﾀｰ!D407)</f>
        <v>0</v>
      </c>
      <c r="C410" s="36" t="str">
        <f>IF(B410=$H$6,COUNTIF($B$6:B410,$H$6),"")</f>
        <v/>
      </c>
      <c r="D410" s="36"/>
      <c r="E410" s="40">
        <f t="shared" si="13"/>
        <v>0</v>
      </c>
      <c r="H410" s="41"/>
      <c r="I410" s="41" t="str">
        <f>IF(J410="","",VLOOKUP(J410,ﾏｽﾀｰ!$A$3:$P$553,6))</f>
        <v/>
      </c>
      <c r="J410" s="41" t="str">
        <f t="shared" si="14"/>
        <v/>
      </c>
      <c r="K410" s="42" t="str">
        <f>IF(J410="","",VLOOKUP(J410,ﾏｽﾀｰ!$A$3:$P$553,7))</f>
        <v/>
      </c>
      <c r="L410" s="42" t="str">
        <f>IF(J410="","",VLOOKUP(J410,ﾏｽﾀｰ!$A$3:$P$553,11))</f>
        <v/>
      </c>
      <c r="M410" s="41" t="str">
        <f>IF(J410="","",VLOOKUP(J410,ﾏｽﾀｰ!$A$3:$P$553,13))</f>
        <v/>
      </c>
      <c r="N410" s="41" t="str">
        <f>IF(J410="","",VLOOKUP(J410,ﾏｽﾀｰ!$A$3:$P$553,16))</f>
        <v/>
      </c>
      <c r="O410" s="43" t="str">
        <f>IF(J410="","",IF(VLOOKUP(J410,ﾏｽﾀｰ!$A$3:$Q$553,17)="","",VLOOKUP(J410,ﾏｽﾀｰ!$A$3:$Q$553,17)))</f>
        <v/>
      </c>
    </row>
    <row r="411" spans="1:15" s="11" customFormat="1" ht="18" customHeight="1" x14ac:dyDescent="0.15">
      <c r="A411" s="35">
        <f>ﾏｽﾀｰ!A408</f>
        <v>0</v>
      </c>
      <c r="B411" s="36">
        <f>IF(ﾏｽﾀｰ!I408=1,"",ﾏｽﾀｰ!D408)</f>
        <v>0</v>
      </c>
      <c r="C411" s="36" t="str">
        <f>IF(B411=$H$6,COUNTIF($B$6:B411,$H$6),"")</f>
        <v/>
      </c>
      <c r="D411" s="36"/>
      <c r="E411" s="40">
        <f t="shared" si="13"/>
        <v>0</v>
      </c>
      <c r="H411" s="41"/>
      <c r="I411" s="41" t="str">
        <f>IF(J411="","",VLOOKUP(J411,ﾏｽﾀｰ!$A$3:$P$553,6))</f>
        <v/>
      </c>
      <c r="J411" s="41" t="str">
        <f t="shared" si="14"/>
        <v/>
      </c>
      <c r="K411" s="42" t="str">
        <f>IF(J411="","",VLOOKUP(J411,ﾏｽﾀｰ!$A$3:$P$553,7))</f>
        <v/>
      </c>
      <c r="L411" s="42" t="str">
        <f>IF(J411="","",VLOOKUP(J411,ﾏｽﾀｰ!$A$3:$P$553,11))</f>
        <v/>
      </c>
      <c r="M411" s="41" t="str">
        <f>IF(J411="","",VLOOKUP(J411,ﾏｽﾀｰ!$A$3:$P$553,13))</f>
        <v/>
      </c>
      <c r="N411" s="41" t="str">
        <f>IF(J411="","",VLOOKUP(J411,ﾏｽﾀｰ!$A$3:$P$553,16))</f>
        <v/>
      </c>
      <c r="O411" s="43" t="str">
        <f>IF(J411="","",IF(VLOOKUP(J411,ﾏｽﾀｰ!$A$3:$Q$553,17)="","",VLOOKUP(J411,ﾏｽﾀｰ!$A$3:$Q$553,17)))</f>
        <v/>
      </c>
    </row>
    <row r="412" spans="1:15" s="11" customFormat="1" ht="18" customHeight="1" x14ac:dyDescent="0.15">
      <c r="A412" s="35">
        <f>ﾏｽﾀｰ!A409</f>
        <v>0</v>
      </c>
      <c r="B412" s="36">
        <f>IF(ﾏｽﾀｰ!I409=1,"",ﾏｽﾀｰ!D409)</f>
        <v>0</v>
      </c>
      <c r="C412" s="36" t="str">
        <f>IF(B412=$H$6,COUNTIF($B$6:B412,$H$6),"")</f>
        <v/>
      </c>
      <c r="D412" s="36"/>
      <c r="E412" s="40">
        <f t="shared" si="13"/>
        <v>0</v>
      </c>
      <c r="H412" s="41"/>
      <c r="I412" s="41" t="str">
        <f>IF(J412="","",VLOOKUP(J412,ﾏｽﾀｰ!$A$3:$P$553,6))</f>
        <v/>
      </c>
      <c r="J412" s="41" t="str">
        <f t="shared" si="14"/>
        <v/>
      </c>
      <c r="K412" s="42" t="str">
        <f>IF(J412="","",VLOOKUP(J412,ﾏｽﾀｰ!$A$3:$P$553,7))</f>
        <v/>
      </c>
      <c r="L412" s="42" t="str">
        <f>IF(J412="","",VLOOKUP(J412,ﾏｽﾀｰ!$A$3:$P$553,11))</f>
        <v/>
      </c>
      <c r="M412" s="41" t="str">
        <f>IF(J412="","",VLOOKUP(J412,ﾏｽﾀｰ!$A$3:$P$553,13))</f>
        <v/>
      </c>
      <c r="N412" s="41" t="str">
        <f>IF(J412="","",VLOOKUP(J412,ﾏｽﾀｰ!$A$3:$P$553,16))</f>
        <v/>
      </c>
      <c r="O412" s="43" t="str">
        <f>IF(J412="","",IF(VLOOKUP(J412,ﾏｽﾀｰ!$A$3:$Q$553,17)="","",VLOOKUP(J412,ﾏｽﾀｰ!$A$3:$Q$553,17)))</f>
        <v/>
      </c>
    </row>
    <row r="413" spans="1:15" s="11" customFormat="1" ht="18" customHeight="1" x14ac:dyDescent="0.15">
      <c r="A413" s="35">
        <f>ﾏｽﾀｰ!A410</f>
        <v>0</v>
      </c>
      <c r="B413" s="36">
        <f>IF(ﾏｽﾀｰ!I410=1,"",ﾏｽﾀｰ!D410)</f>
        <v>0</v>
      </c>
      <c r="C413" s="36" t="str">
        <f>IF(B413=$H$6,COUNTIF($B$6:B413,$H$6),"")</f>
        <v/>
      </c>
      <c r="D413" s="36"/>
      <c r="E413" s="40">
        <f t="shared" si="13"/>
        <v>0</v>
      </c>
      <c r="H413" s="41"/>
      <c r="I413" s="41" t="str">
        <f>IF(J413="","",VLOOKUP(J413,ﾏｽﾀｰ!$A$3:$P$553,6))</f>
        <v/>
      </c>
      <c r="J413" s="41" t="str">
        <f t="shared" si="14"/>
        <v/>
      </c>
      <c r="K413" s="42" t="str">
        <f>IF(J413="","",VLOOKUP(J413,ﾏｽﾀｰ!$A$3:$P$553,7))</f>
        <v/>
      </c>
      <c r="L413" s="42" t="str">
        <f>IF(J413="","",VLOOKUP(J413,ﾏｽﾀｰ!$A$3:$P$553,11))</f>
        <v/>
      </c>
      <c r="M413" s="41" t="str">
        <f>IF(J413="","",VLOOKUP(J413,ﾏｽﾀｰ!$A$3:$P$553,13))</f>
        <v/>
      </c>
      <c r="N413" s="41" t="str">
        <f>IF(J413="","",VLOOKUP(J413,ﾏｽﾀｰ!$A$3:$P$553,16))</f>
        <v/>
      </c>
      <c r="O413" s="43" t="str">
        <f>IF(J413="","",IF(VLOOKUP(J413,ﾏｽﾀｰ!$A$3:$Q$553,17)="","",VLOOKUP(J413,ﾏｽﾀｰ!$A$3:$Q$553,17)))</f>
        <v/>
      </c>
    </row>
    <row r="414" spans="1:15" s="11" customFormat="1" ht="18" customHeight="1" x14ac:dyDescent="0.15">
      <c r="A414" s="35">
        <f>ﾏｽﾀｰ!A411</f>
        <v>0</v>
      </c>
      <c r="B414" s="36">
        <f>IF(ﾏｽﾀｰ!I411=1,"",ﾏｽﾀｰ!D411)</f>
        <v>0</v>
      </c>
      <c r="C414" s="36" t="str">
        <f>IF(B414=$H$6,COUNTIF($B$6:B414,$H$6),"")</f>
        <v/>
      </c>
      <c r="D414" s="36"/>
      <c r="E414" s="40">
        <f t="shared" si="13"/>
        <v>0</v>
      </c>
      <c r="H414" s="41"/>
      <c r="I414" s="41" t="str">
        <f>IF(J414="","",VLOOKUP(J414,ﾏｽﾀｰ!$A$3:$P$553,6))</f>
        <v/>
      </c>
      <c r="J414" s="41" t="str">
        <f t="shared" si="14"/>
        <v/>
      </c>
      <c r="K414" s="42" t="str">
        <f>IF(J414="","",VLOOKUP(J414,ﾏｽﾀｰ!$A$3:$P$553,7))</f>
        <v/>
      </c>
      <c r="L414" s="42" t="str">
        <f>IF(J414="","",VLOOKUP(J414,ﾏｽﾀｰ!$A$3:$P$553,11))</f>
        <v/>
      </c>
      <c r="M414" s="41" t="str">
        <f>IF(J414="","",VLOOKUP(J414,ﾏｽﾀｰ!$A$3:$P$553,13))</f>
        <v/>
      </c>
      <c r="N414" s="41" t="str">
        <f>IF(J414="","",VLOOKUP(J414,ﾏｽﾀｰ!$A$3:$P$553,16))</f>
        <v/>
      </c>
      <c r="O414" s="43" t="str">
        <f>IF(J414="","",IF(VLOOKUP(J414,ﾏｽﾀｰ!$A$3:$Q$553,17)="","",VLOOKUP(J414,ﾏｽﾀｰ!$A$3:$Q$553,17)))</f>
        <v/>
      </c>
    </row>
    <row r="415" spans="1:15" s="11" customFormat="1" ht="18" customHeight="1" x14ac:dyDescent="0.15">
      <c r="A415" s="35">
        <f>ﾏｽﾀｰ!A412</f>
        <v>0</v>
      </c>
      <c r="B415" s="36">
        <f>IF(ﾏｽﾀｰ!I412=1,"",ﾏｽﾀｰ!D412)</f>
        <v>0</v>
      </c>
      <c r="C415" s="36" t="str">
        <f>IF(B415=$H$6,COUNTIF($B$6:B415,$H$6),"")</f>
        <v/>
      </c>
      <c r="D415" s="36"/>
      <c r="E415" s="40">
        <f t="shared" si="13"/>
        <v>0</v>
      </c>
      <c r="H415" s="41"/>
      <c r="I415" s="41" t="str">
        <f>IF(J415="","",VLOOKUP(J415,ﾏｽﾀｰ!$A$3:$P$553,6))</f>
        <v/>
      </c>
      <c r="J415" s="41" t="str">
        <f t="shared" si="14"/>
        <v/>
      </c>
      <c r="K415" s="42" t="str">
        <f>IF(J415="","",VLOOKUP(J415,ﾏｽﾀｰ!$A$3:$P$553,7))</f>
        <v/>
      </c>
      <c r="L415" s="42" t="str">
        <f>IF(J415="","",VLOOKUP(J415,ﾏｽﾀｰ!$A$3:$P$553,11))</f>
        <v/>
      </c>
      <c r="M415" s="41" t="str">
        <f>IF(J415="","",VLOOKUP(J415,ﾏｽﾀｰ!$A$3:$P$553,13))</f>
        <v/>
      </c>
      <c r="N415" s="41" t="str">
        <f>IF(J415="","",VLOOKUP(J415,ﾏｽﾀｰ!$A$3:$P$553,16))</f>
        <v/>
      </c>
      <c r="O415" s="43" t="str">
        <f>IF(J415="","",IF(VLOOKUP(J415,ﾏｽﾀｰ!$A$3:$Q$553,17)="","",VLOOKUP(J415,ﾏｽﾀｰ!$A$3:$Q$553,17)))</f>
        <v/>
      </c>
    </row>
    <row r="416" spans="1:15" s="11" customFormat="1" ht="18" customHeight="1" x14ac:dyDescent="0.15">
      <c r="A416" s="35">
        <f>ﾏｽﾀｰ!A413</f>
        <v>0</v>
      </c>
      <c r="B416" s="36">
        <f>IF(ﾏｽﾀｰ!I413=1,"",ﾏｽﾀｰ!D413)</f>
        <v>0</v>
      </c>
      <c r="C416" s="36" t="str">
        <f>IF(B416=$H$6,COUNTIF($B$6:B416,$H$6),"")</f>
        <v/>
      </c>
      <c r="D416" s="36"/>
      <c r="E416" s="40">
        <f t="shared" si="13"/>
        <v>0</v>
      </c>
      <c r="H416" s="41"/>
      <c r="I416" s="41" t="str">
        <f>IF(J416="","",VLOOKUP(J416,ﾏｽﾀｰ!$A$3:$P$553,6))</f>
        <v/>
      </c>
      <c r="J416" s="41" t="str">
        <f t="shared" si="14"/>
        <v/>
      </c>
      <c r="K416" s="42" t="str">
        <f>IF(J416="","",VLOOKUP(J416,ﾏｽﾀｰ!$A$3:$P$553,7))</f>
        <v/>
      </c>
      <c r="L416" s="42" t="str">
        <f>IF(J416="","",VLOOKUP(J416,ﾏｽﾀｰ!$A$3:$P$553,11))</f>
        <v/>
      </c>
      <c r="M416" s="41" t="str">
        <f>IF(J416="","",VLOOKUP(J416,ﾏｽﾀｰ!$A$3:$P$553,13))</f>
        <v/>
      </c>
      <c r="N416" s="41" t="str">
        <f>IF(J416="","",VLOOKUP(J416,ﾏｽﾀｰ!$A$3:$P$553,16))</f>
        <v/>
      </c>
      <c r="O416" s="43" t="str">
        <f>IF(J416="","",IF(VLOOKUP(J416,ﾏｽﾀｰ!$A$3:$Q$553,17)="","",VLOOKUP(J416,ﾏｽﾀｰ!$A$3:$Q$553,17)))</f>
        <v/>
      </c>
    </row>
    <row r="417" spans="1:15" s="11" customFormat="1" ht="18" customHeight="1" x14ac:dyDescent="0.15">
      <c r="A417" s="35">
        <f>ﾏｽﾀｰ!A414</f>
        <v>0</v>
      </c>
      <c r="B417" s="36">
        <f>IF(ﾏｽﾀｰ!I414=1,"",ﾏｽﾀｰ!D414)</f>
        <v>0</v>
      </c>
      <c r="C417" s="36" t="str">
        <f>IF(B417=$H$6,COUNTIF($B$6:B417,$H$6),"")</f>
        <v/>
      </c>
      <c r="D417" s="36"/>
      <c r="E417" s="40">
        <f t="shared" si="13"/>
        <v>0</v>
      </c>
      <c r="H417" s="41"/>
      <c r="I417" s="41" t="str">
        <f>IF(J417="","",VLOOKUP(J417,ﾏｽﾀｰ!$A$3:$P$553,6))</f>
        <v/>
      </c>
      <c r="J417" s="41" t="str">
        <f t="shared" si="14"/>
        <v/>
      </c>
      <c r="K417" s="42" t="str">
        <f>IF(J417="","",VLOOKUP(J417,ﾏｽﾀｰ!$A$3:$P$553,7))</f>
        <v/>
      </c>
      <c r="L417" s="42" t="str">
        <f>IF(J417="","",VLOOKUP(J417,ﾏｽﾀｰ!$A$3:$P$553,11))</f>
        <v/>
      </c>
      <c r="M417" s="41" t="str">
        <f>IF(J417="","",VLOOKUP(J417,ﾏｽﾀｰ!$A$3:$P$553,13))</f>
        <v/>
      </c>
      <c r="N417" s="41" t="str">
        <f>IF(J417="","",VLOOKUP(J417,ﾏｽﾀｰ!$A$3:$P$553,16))</f>
        <v/>
      </c>
      <c r="O417" s="43" t="str">
        <f>IF(J417="","",IF(VLOOKUP(J417,ﾏｽﾀｰ!$A$3:$Q$553,17)="","",VLOOKUP(J417,ﾏｽﾀｰ!$A$3:$Q$553,17)))</f>
        <v/>
      </c>
    </row>
    <row r="418" spans="1:15" s="11" customFormat="1" ht="18" customHeight="1" x14ac:dyDescent="0.15">
      <c r="A418" s="35">
        <f>ﾏｽﾀｰ!A415</f>
        <v>0</v>
      </c>
      <c r="B418" s="36">
        <f>IF(ﾏｽﾀｰ!I415=1,"",ﾏｽﾀｰ!D415)</f>
        <v>0</v>
      </c>
      <c r="C418" s="36" t="str">
        <f>IF(B418=$H$6,COUNTIF($B$6:B418,$H$6),"")</f>
        <v/>
      </c>
      <c r="D418" s="36"/>
      <c r="E418" s="40">
        <f t="shared" si="13"/>
        <v>0</v>
      </c>
      <c r="H418" s="41"/>
      <c r="I418" s="41" t="str">
        <f>IF(J418="","",VLOOKUP(J418,ﾏｽﾀｰ!$A$3:$P$553,6))</f>
        <v/>
      </c>
      <c r="J418" s="41" t="str">
        <f t="shared" si="14"/>
        <v/>
      </c>
      <c r="K418" s="42" t="str">
        <f>IF(J418="","",VLOOKUP(J418,ﾏｽﾀｰ!$A$3:$P$553,7))</f>
        <v/>
      </c>
      <c r="L418" s="42" t="str">
        <f>IF(J418="","",VLOOKUP(J418,ﾏｽﾀｰ!$A$3:$P$553,11))</f>
        <v/>
      </c>
      <c r="M418" s="41" t="str">
        <f>IF(J418="","",VLOOKUP(J418,ﾏｽﾀｰ!$A$3:$P$553,13))</f>
        <v/>
      </c>
      <c r="N418" s="41" t="str">
        <f>IF(J418="","",VLOOKUP(J418,ﾏｽﾀｰ!$A$3:$P$553,16))</f>
        <v/>
      </c>
      <c r="O418" s="43" t="str">
        <f>IF(J418="","",IF(VLOOKUP(J418,ﾏｽﾀｰ!$A$3:$Q$553,17)="","",VLOOKUP(J418,ﾏｽﾀｰ!$A$3:$Q$553,17)))</f>
        <v/>
      </c>
    </row>
    <row r="419" spans="1:15" s="11" customFormat="1" ht="18" customHeight="1" x14ac:dyDescent="0.15">
      <c r="A419" s="35">
        <f>ﾏｽﾀｰ!A416</f>
        <v>0</v>
      </c>
      <c r="B419" s="36">
        <f>IF(ﾏｽﾀｰ!I416=1,"",ﾏｽﾀｰ!D416)</f>
        <v>0</v>
      </c>
      <c r="C419" s="36" t="str">
        <f>IF(B419=$H$6,COUNTIF($B$6:B419,$H$6),"")</f>
        <v/>
      </c>
      <c r="D419" s="36"/>
      <c r="E419" s="40">
        <f t="shared" si="13"/>
        <v>0</v>
      </c>
      <c r="H419" s="41"/>
      <c r="I419" s="41" t="str">
        <f>IF(J419="","",VLOOKUP(J419,ﾏｽﾀｰ!$A$3:$P$553,6))</f>
        <v/>
      </c>
      <c r="J419" s="41" t="str">
        <f t="shared" si="14"/>
        <v/>
      </c>
      <c r="K419" s="42" t="str">
        <f>IF(J419="","",VLOOKUP(J419,ﾏｽﾀｰ!$A$3:$P$553,7))</f>
        <v/>
      </c>
      <c r="L419" s="42" t="str">
        <f>IF(J419="","",VLOOKUP(J419,ﾏｽﾀｰ!$A$3:$P$553,11))</f>
        <v/>
      </c>
      <c r="M419" s="41" t="str">
        <f>IF(J419="","",VLOOKUP(J419,ﾏｽﾀｰ!$A$3:$P$553,13))</f>
        <v/>
      </c>
      <c r="N419" s="41" t="str">
        <f>IF(J419="","",VLOOKUP(J419,ﾏｽﾀｰ!$A$3:$P$553,16))</f>
        <v/>
      </c>
      <c r="O419" s="43" t="str">
        <f>IF(J419="","",IF(VLOOKUP(J419,ﾏｽﾀｰ!$A$3:$Q$553,17)="","",VLOOKUP(J419,ﾏｽﾀｰ!$A$3:$Q$553,17)))</f>
        <v/>
      </c>
    </row>
    <row r="420" spans="1:15" s="11" customFormat="1" ht="18" customHeight="1" x14ac:dyDescent="0.15">
      <c r="A420" s="35">
        <f>ﾏｽﾀｰ!A417</f>
        <v>0</v>
      </c>
      <c r="B420" s="36">
        <f>IF(ﾏｽﾀｰ!I417=1,"",ﾏｽﾀｰ!D417)</f>
        <v>0</v>
      </c>
      <c r="C420" s="36" t="str">
        <f>IF(B420=$H$6,COUNTIF($B$6:B420,$H$6),"")</f>
        <v/>
      </c>
      <c r="D420" s="36"/>
      <c r="E420" s="40">
        <f t="shared" si="13"/>
        <v>0</v>
      </c>
      <c r="H420" s="41"/>
      <c r="I420" s="41" t="str">
        <f>IF(J420="","",VLOOKUP(J420,ﾏｽﾀｰ!$A$3:$P$553,6))</f>
        <v/>
      </c>
      <c r="J420" s="41" t="str">
        <f t="shared" si="14"/>
        <v/>
      </c>
      <c r="K420" s="42" t="str">
        <f>IF(J420="","",VLOOKUP(J420,ﾏｽﾀｰ!$A$3:$P$553,7))</f>
        <v/>
      </c>
      <c r="L420" s="42" t="str">
        <f>IF(J420="","",VLOOKUP(J420,ﾏｽﾀｰ!$A$3:$P$553,11))</f>
        <v/>
      </c>
      <c r="M420" s="41" t="str">
        <f>IF(J420="","",VLOOKUP(J420,ﾏｽﾀｰ!$A$3:$P$553,13))</f>
        <v/>
      </c>
      <c r="N420" s="41" t="str">
        <f>IF(J420="","",VLOOKUP(J420,ﾏｽﾀｰ!$A$3:$P$553,16))</f>
        <v/>
      </c>
      <c r="O420" s="43" t="str">
        <f>IF(J420="","",IF(VLOOKUP(J420,ﾏｽﾀｰ!$A$3:$Q$553,17)="","",VLOOKUP(J420,ﾏｽﾀｰ!$A$3:$Q$553,17)))</f>
        <v/>
      </c>
    </row>
    <row r="421" spans="1:15" s="11" customFormat="1" ht="18" customHeight="1" x14ac:dyDescent="0.15">
      <c r="A421" s="35">
        <f>ﾏｽﾀｰ!A418</f>
        <v>0</v>
      </c>
      <c r="B421" s="36">
        <f>IF(ﾏｽﾀｰ!I418=1,"",ﾏｽﾀｰ!D418)</f>
        <v>0</v>
      </c>
      <c r="C421" s="36" t="str">
        <f>IF(B421=$H$6,COUNTIF($B$6:B421,$H$6),"")</f>
        <v/>
      </c>
      <c r="D421" s="36"/>
      <c r="E421" s="40">
        <f t="shared" si="13"/>
        <v>0</v>
      </c>
      <c r="H421" s="41"/>
      <c r="I421" s="41" t="str">
        <f>IF(J421="","",VLOOKUP(J421,ﾏｽﾀｰ!$A$3:$P$553,6))</f>
        <v/>
      </c>
      <c r="J421" s="41" t="str">
        <f t="shared" si="14"/>
        <v/>
      </c>
      <c r="K421" s="42" t="str">
        <f>IF(J421="","",VLOOKUP(J421,ﾏｽﾀｰ!$A$3:$P$553,7))</f>
        <v/>
      </c>
      <c r="L421" s="42" t="str">
        <f>IF(J421="","",VLOOKUP(J421,ﾏｽﾀｰ!$A$3:$P$553,11))</f>
        <v/>
      </c>
      <c r="M421" s="41" t="str">
        <f>IF(J421="","",VLOOKUP(J421,ﾏｽﾀｰ!$A$3:$P$553,13))</f>
        <v/>
      </c>
      <c r="N421" s="41" t="str">
        <f>IF(J421="","",VLOOKUP(J421,ﾏｽﾀｰ!$A$3:$P$553,16))</f>
        <v/>
      </c>
      <c r="O421" s="43" t="str">
        <f>IF(J421="","",IF(VLOOKUP(J421,ﾏｽﾀｰ!$A$3:$Q$553,17)="","",VLOOKUP(J421,ﾏｽﾀｰ!$A$3:$Q$553,17)))</f>
        <v/>
      </c>
    </row>
    <row r="422" spans="1:15" s="11" customFormat="1" ht="18" customHeight="1" x14ac:dyDescent="0.15">
      <c r="A422" s="35">
        <f>ﾏｽﾀｰ!A419</f>
        <v>0</v>
      </c>
      <c r="B422" s="36">
        <f>IF(ﾏｽﾀｰ!I419=1,"",ﾏｽﾀｰ!D419)</f>
        <v>0</v>
      </c>
      <c r="C422" s="36" t="str">
        <f>IF(B422=$H$6,COUNTIF($B$6:B422,$H$6),"")</f>
        <v/>
      </c>
      <c r="D422" s="36"/>
      <c r="E422" s="40">
        <f t="shared" si="13"/>
        <v>0</v>
      </c>
      <c r="H422" s="41"/>
      <c r="I422" s="41" t="str">
        <f>IF(J422="","",VLOOKUP(J422,ﾏｽﾀｰ!$A$3:$P$553,6))</f>
        <v/>
      </c>
      <c r="J422" s="41" t="str">
        <f t="shared" si="14"/>
        <v/>
      </c>
      <c r="K422" s="42" t="str">
        <f>IF(J422="","",VLOOKUP(J422,ﾏｽﾀｰ!$A$3:$P$553,7))</f>
        <v/>
      </c>
      <c r="L422" s="42" t="str">
        <f>IF(J422="","",VLOOKUP(J422,ﾏｽﾀｰ!$A$3:$P$553,11))</f>
        <v/>
      </c>
      <c r="M422" s="41" t="str">
        <f>IF(J422="","",VLOOKUP(J422,ﾏｽﾀｰ!$A$3:$P$553,13))</f>
        <v/>
      </c>
      <c r="N422" s="41" t="str">
        <f>IF(J422="","",VLOOKUP(J422,ﾏｽﾀｰ!$A$3:$P$553,16))</f>
        <v/>
      </c>
      <c r="O422" s="43" t="str">
        <f>IF(J422="","",IF(VLOOKUP(J422,ﾏｽﾀｰ!$A$3:$Q$553,17)="","",VLOOKUP(J422,ﾏｽﾀｰ!$A$3:$Q$553,17)))</f>
        <v/>
      </c>
    </row>
    <row r="423" spans="1:15" s="11" customFormat="1" ht="18" customHeight="1" x14ac:dyDescent="0.15">
      <c r="A423" s="35">
        <f>ﾏｽﾀｰ!A420</f>
        <v>0</v>
      </c>
      <c r="B423" s="36">
        <f>IF(ﾏｽﾀｰ!I420=1,"",ﾏｽﾀｰ!D420)</f>
        <v>0</v>
      </c>
      <c r="C423" s="36" t="str">
        <f>IF(B423=$H$6,COUNTIF($B$6:B423,$H$6),"")</f>
        <v/>
      </c>
      <c r="D423" s="36"/>
      <c r="E423" s="40">
        <f t="shared" si="13"/>
        <v>0</v>
      </c>
      <c r="H423" s="41"/>
      <c r="I423" s="41" t="str">
        <f>IF(J423="","",VLOOKUP(J423,ﾏｽﾀｰ!$A$3:$P$553,6))</f>
        <v/>
      </c>
      <c r="J423" s="41" t="str">
        <f t="shared" si="14"/>
        <v/>
      </c>
      <c r="K423" s="42" t="str">
        <f>IF(J423="","",VLOOKUP(J423,ﾏｽﾀｰ!$A$3:$P$553,7))</f>
        <v/>
      </c>
      <c r="L423" s="42" t="str">
        <f>IF(J423="","",VLOOKUP(J423,ﾏｽﾀｰ!$A$3:$P$553,11))</f>
        <v/>
      </c>
      <c r="M423" s="41" t="str">
        <f>IF(J423="","",VLOOKUP(J423,ﾏｽﾀｰ!$A$3:$P$553,13))</f>
        <v/>
      </c>
      <c r="N423" s="41" t="str">
        <f>IF(J423="","",VLOOKUP(J423,ﾏｽﾀｰ!$A$3:$P$553,16))</f>
        <v/>
      </c>
      <c r="O423" s="43" t="str">
        <f>IF(J423="","",IF(VLOOKUP(J423,ﾏｽﾀｰ!$A$3:$Q$553,17)="","",VLOOKUP(J423,ﾏｽﾀｰ!$A$3:$Q$553,17)))</f>
        <v/>
      </c>
    </row>
    <row r="424" spans="1:15" s="11" customFormat="1" ht="18" customHeight="1" x14ac:dyDescent="0.15">
      <c r="A424" s="35">
        <f>ﾏｽﾀｰ!A421</f>
        <v>0</v>
      </c>
      <c r="B424" s="36">
        <f>IF(ﾏｽﾀｰ!I421=1,"",ﾏｽﾀｰ!D421)</f>
        <v>0</v>
      </c>
      <c r="C424" s="36" t="str">
        <f>IF(B424=$H$6,COUNTIF($B$6:B424,$H$6),"")</f>
        <v/>
      </c>
      <c r="D424" s="36"/>
      <c r="E424" s="40">
        <f t="shared" si="13"/>
        <v>0</v>
      </c>
      <c r="H424" s="41"/>
      <c r="I424" s="41" t="str">
        <f>IF(J424="","",VLOOKUP(J424,ﾏｽﾀｰ!$A$3:$P$553,6))</f>
        <v/>
      </c>
      <c r="J424" s="41" t="str">
        <f t="shared" si="14"/>
        <v/>
      </c>
      <c r="K424" s="42" t="str">
        <f>IF(J424="","",VLOOKUP(J424,ﾏｽﾀｰ!$A$3:$P$553,7))</f>
        <v/>
      </c>
      <c r="L424" s="42" t="str">
        <f>IF(J424="","",VLOOKUP(J424,ﾏｽﾀｰ!$A$3:$P$553,11))</f>
        <v/>
      </c>
      <c r="M424" s="41" t="str">
        <f>IF(J424="","",VLOOKUP(J424,ﾏｽﾀｰ!$A$3:$P$553,13))</f>
        <v/>
      </c>
      <c r="N424" s="41" t="str">
        <f>IF(J424="","",VLOOKUP(J424,ﾏｽﾀｰ!$A$3:$P$553,16))</f>
        <v/>
      </c>
      <c r="O424" s="43" t="str">
        <f>IF(J424="","",IF(VLOOKUP(J424,ﾏｽﾀｰ!$A$3:$Q$553,17)="","",VLOOKUP(J424,ﾏｽﾀｰ!$A$3:$Q$553,17)))</f>
        <v/>
      </c>
    </row>
    <row r="425" spans="1:15" s="11" customFormat="1" ht="18" customHeight="1" x14ac:dyDescent="0.15">
      <c r="A425" s="35">
        <f>ﾏｽﾀｰ!A422</f>
        <v>0</v>
      </c>
      <c r="B425" s="36">
        <f>IF(ﾏｽﾀｰ!I422=1,"",ﾏｽﾀｰ!D422)</f>
        <v>0</v>
      </c>
      <c r="C425" s="36" t="str">
        <f>IF(B425=$H$6,COUNTIF($B$6:B425,$H$6),"")</f>
        <v/>
      </c>
      <c r="D425" s="36"/>
      <c r="E425" s="40">
        <f t="shared" si="13"/>
        <v>0</v>
      </c>
      <c r="H425" s="41"/>
      <c r="I425" s="41" t="str">
        <f>IF(J425="","",VLOOKUP(J425,ﾏｽﾀｰ!$A$3:$P$553,6))</f>
        <v/>
      </c>
      <c r="J425" s="41" t="str">
        <f t="shared" si="14"/>
        <v/>
      </c>
      <c r="K425" s="42" t="str">
        <f>IF(J425="","",VLOOKUP(J425,ﾏｽﾀｰ!$A$3:$P$553,7))</f>
        <v/>
      </c>
      <c r="L425" s="42" t="str">
        <f>IF(J425="","",VLOOKUP(J425,ﾏｽﾀｰ!$A$3:$P$553,11))</f>
        <v/>
      </c>
      <c r="M425" s="41" t="str">
        <f>IF(J425="","",VLOOKUP(J425,ﾏｽﾀｰ!$A$3:$P$553,13))</f>
        <v/>
      </c>
      <c r="N425" s="41" t="str">
        <f>IF(J425="","",VLOOKUP(J425,ﾏｽﾀｰ!$A$3:$P$553,16))</f>
        <v/>
      </c>
      <c r="O425" s="43" t="str">
        <f>IF(J425="","",IF(VLOOKUP(J425,ﾏｽﾀｰ!$A$3:$Q$553,17)="","",VLOOKUP(J425,ﾏｽﾀｰ!$A$3:$Q$553,17)))</f>
        <v/>
      </c>
    </row>
    <row r="426" spans="1:15" s="11" customFormat="1" ht="18" customHeight="1" x14ac:dyDescent="0.15">
      <c r="A426" s="35">
        <f>ﾏｽﾀｰ!A423</f>
        <v>0</v>
      </c>
      <c r="B426" s="36">
        <f>IF(ﾏｽﾀｰ!I423=1,"",ﾏｽﾀｰ!D423)</f>
        <v>0</v>
      </c>
      <c r="C426" s="36" t="str">
        <f>IF(B426=$H$6,COUNTIF($B$6:B426,$H$6),"")</f>
        <v/>
      </c>
      <c r="D426" s="36"/>
      <c r="E426" s="40">
        <f t="shared" si="13"/>
        <v>0</v>
      </c>
      <c r="H426" s="41"/>
      <c r="I426" s="41" t="str">
        <f>IF(J426="","",VLOOKUP(J426,ﾏｽﾀｰ!$A$3:$P$553,6))</f>
        <v/>
      </c>
      <c r="J426" s="41" t="str">
        <f t="shared" si="14"/>
        <v/>
      </c>
      <c r="K426" s="42" t="str">
        <f>IF(J426="","",VLOOKUP(J426,ﾏｽﾀｰ!$A$3:$P$553,7))</f>
        <v/>
      </c>
      <c r="L426" s="42" t="str">
        <f>IF(J426="","",VLOOKUP(J426,ﾏｽﾀｰ!$A$3:$P$553,11))</f>
        <v/>
      </c>
      <c r="M426" s="41" t="str">
        <f>IF(J426="","",VLOOKUP(J426,ﾏｽﾀｰ!$A$3:$P$553,13))</f>
        <v/>
      </c>
      <c r="N426" s="41" t="str">
        <f>IF(J426="","",VLOOKUP(J426,ﾏｽﾀｰ!$A$3:$P$553,16))</f>
        <v/>
      </c>
      <c r="O426" s="43" t="str">
        <f>IF(J426="","",IF(VLOOKUP(J426,ﾏｽﾀｰ!$A$3:$Q$553,17)="","",VLOOKUP(J426,ﾏｽﾀｰ!$A$3:$Q$553,17)))</f>
        <v/>
      </c>
    </row>
    <row r="427" spans="1:15" s="11" customFormat="1" ht="18" customHeight="1" x14ac:dyDescent="0.15">
      <c r="A427" s="35">
        <f>ﾏｽﾀｰ!A424</f>
        <v>0</v>
      </c>
      <c r="B427" s="36">
        <f>IF(ﾏｽﾀｰ!I424=1,"",ﾏｽﾀｰ!D424)</f>
        <v>0</v>
      </c>
      <c r="C427" s="36" t="str">
        <f>IF(B427=$H$6,COUNTIF($B$6:B427,$H$6),"")</f>
        <v/>
      </c>
      <c r="D427" s="36"/>
      <c r="E427" s="40">
        <f t="shared" si="13"/>
        <v>0</v>
      </c>
      <c r="H427" s="41"/>
      <c r="I427" s="41" t="str">
        <f>IF(J427="","",VLOOKUP(J427,ﾏｽﾀｰ!$A$3:$P$553,6))</f>
        <v/>
      </c>
      <c r="J427" s="41" t="str">
        <f t="shared" si="14"/>
        <v/>
      </c>
      <c r="K427" s="42" t="str">
        <f>IF(J427="","",VLOOKUP(J427,ﾏｽﾀｰ!$A$3:$P$553,7))</f>
        <v/>
      </c>
      <c r="L427" s="42" t="str">
        <f>IF(J427="","",VLOOKUP(J427,ﾏｽﾀｰ!$A$3:$P$553,11))</f>
        <v/>
      </c>
      <c r="M427" s="41" t="str">
        <f>IF(J427="","",VLOOKUP(J427,ﾏｽﾀｰ!$A$3:$P$553,13))</f>
        <v/>
      </c>
      <c r="N427" s="41" t="str">
        <f>IF(J427="","",VLOOKUP(J427,ﾏｽﾀｰ!$A$3:$P$553,16))</f>
        <v/>
      </c>
      <c r="O427" s="43" t="str">
        <f>IF(J427="","",IF(VLOOKUP(J427,ﾏｽﾀｰ!$A$3:$Q$553,17)="","",VLOOKUP(J427,ﾏｽﾀｰ!$A$3:$Q$553,17)))</f>
        <v/>
      </c>
    </row>
    <row r="428" spans="1:15" s="11" customFormat="1" ht="18" customHeight="1" x14ac:dyDescent="0.15">
      <c r="A428" s="35">
        <f>ﾏｽﾀｰ!A425</f>
        <v>0</v>
      </c>
      <c r="B428" s="36">
        <f>IF(ﾏｽﾀｰ!I425=1,"",ﾏｽﾀｰ!D425)</f>
        <v>0</v>
      </c>
      <c r="C428" s="36" t="str">
        <f>IF(B428=$H$6,COUNTIF($B$6:B428,$H$6),"")</f>
        <v/>
      </c>
      <c r="D428" s="36"/>
      <c r="E428" s="40">
        <f t="shared" si="13"/>
        <v>0</v>
      </c>
      <c r="H428" s="41"/>
      <c r="I428" s="41" t="str">
        <f>IF(J428="","",VLOOKUP(J428,ﾏｽﾀｰ!$A$3:$P$553,6))</f>
        <v/>
      </c>
      <c r="J428" s="41" t="str">
        <f t="shared" si="14"/>
        <v/>
      </c>
      <c r="K428" s="42" t="str">
        <f>IF(J428="","",VLOOKUP(J428,ﾏｽﾀｰ!$A$3:$P$553,7))</f>
        <v/>
      </c>
      <c r="L428" s="42" t="str">
        <f>IF(J428="","",VLOOKUP(J428,ﾏｽﾀｰ!$A$3:$P$553,11))</f>
        <v/>
      </c>
      <c r="M428" s="41" t="str">
        <f>IF(J428="","",VLOOKUP(J428,ﾏｽﾀｰ!$A$3:$P$553,13))</f>
        <v/>
      </c>
      <c r="N428" s="41" t="str">
        <f>IF(J428="","",VLOOKUP(J428,ﾏｽﾀｰ!$A$3:$P$553,16))</f>
        <v/>
      </c>
      <c r="O428" s="43" t="str">
        <f>IF(J428="","",IF(VLOOKUP(J428,ﾏｽﾀｰ!$A$3:$Q$553,17)="","",VLOOKUP(J428,ﾏｽﾀｰ!$A$3:$Q$553,17)))</f>
        <v/>
      </c>
    </row>
    <row r="429" spans="1:15" s="11" customFormat="1" ht="18" customHeight="1" x14ac:dyDescent="0.15">
      <c r="A429" s="35">
        <f>ﾏｽﾀｰ!A426</f>
        <v>0</v>
      </c>
      <c r="B429" s="36">
        <f>IF(ﾏｽﾀｰ!I426=1,"",ﾏｽﾀｰ!D426)</f>
        <v>0</v>
      </c>
      <c r="C429" s="36" t="str">
        <f>IF(B429=$H$6,COUNTIF($B$6:B429,$H$6),"")</f>
        <v/>
      </c>
      <c r="D429" s="36"/>
      <c r="E429" s="40">
        <f t="shared" si="13"/>
        <v>0</v>
      </c>
      <c r="H429" s="41"/>
      <c r="I429" s="41" t="str">
        <f>IF(J429="","",VLOOKUP(J429,ﾏｽﾀｰ!$A$3:$P$553,6))</f>
        <v/>
      </c>
      <c r="J429" s="41" t="str">
        <f t="shared" si="14"/>
        <v/>
      </c>
      <c r="K429" s="42" t="str">
        <f>IF(J429="","",VLOOKUP(J429,ﾏｽﾀｰ!$A$3:$P$553,7))</f>
        <v/>
      </c>
      <c r="L429" s="42" t="str">
        <f>IF(J429="","",VLOOKUP(J429,ﾏｽﾀｰ!$A$3:$P$553,11))</f>
        <v/>
      </c>
      <c r="M429" s="41" t="str">
        <f>IF(J429="","",VLOOKUP(J429,ﾏｽﾀｰ!$A$3:$P$553,13))</f>
        <v/>
      </c>
      <c r="N429" s="41" t="str">
        <f>IF(J429="","",VLOOKUP(J429,ﾏｽﾀｰ!$A$3:$P$553,16))</f>
        <v/>
      </c>
      <c r="O429" s="43" t="str">
        <f>IF(J429="","",IF(VLOOKUP(J429,ﾏｽﾀｰ!$A$3:$Q$553,17)="","",VLOOKUP(J429,ﾏｽﾀｰ!$A$3:$Q$553,17)))</f>
        <v/>
      </c>
    </row>
    <row r="430" spans="1:15" s="11" customFormat="1" ht="18" customHeight="1" x14ac:dyDescent="0.15">
      <c r="A430" s="35">
        <f>ﾏｽﾀｰ!A427</f>
        <v>0</v>
      </c>
      <c r="B430" s="36">
        <f>IF(ﾏｽﾀｰ!I427=1,"",ﾏｽﾀｰ!D427)</f>
        <v>0</v>
      </c>
      <c r="C430" s="36" t="str">
        <f>IF(B430=$H$6,COUNTIF($B$6:B430,$H$6),"")</f>
        <v/>
      </c>
      <c r="D430" s="36"/>
      <c r="E430" s="40">
        <f t="shared" si="13"/>
        <v>0</v>
      </c>
      <c r="H430" s="41"/>
      <c r="I430" s="41" t="str">
        <f>IF(J430="","",VLOOKUP(J430,ﾏｽﾀｰ!$A$3:$P$553,6))</f>
        <v/>
      </c>
      <c r="J430" s="41" t="str">
        <f t="shared" si="14"/>
        <v/>
      </c>
      <c r="K430" s="42" t="str">
        <f>IF(J430="","",VLOOKUP(J430,ﾏｽﾀｰ!$A$3:$P$553,7))</f>
        <v/>
      </c>
      <c r="L430" s="42" t="str">
        <f>IF(J430="","",VLOOKUP(J430,ﾏｽﾀｰ!$A$3:$P$553,11))</f>
        <v/>
      </c>
      <c r="M430" s="41" t="str">
        <f>IF(J430="","",VLOOKUP(J430,ﾏｽﾀｰ!$A$3:$P$553,13))</f>
        <v/>
      </c>
      <c r="N430" s="41" t="str">
        <f>IF(J430="","",VLOOKUP(J430,ﾏｽﾀｰ!$A$3:$P$553,16))</f>
        <v/>
      </c>
      <c r="O430" s="43" t="str">
        <f>IF(J430="","",IF(VLOOKUP(J430,ﾏｽﾀｰ!$A$3:$Q$553,17)="","",VLOOKUP(J430,ﾏｽﾀｰ!$A$3:$Q$553,17)))</f>
        <v/>
      </c>
    </row>
    <row r="431" spans="1:15" s="11" customFormat="1" ht="18" customHeight="1" x14ac:dyDescent="0.15">
      <c r="A431" s="35">
        <f>ﾏｽﾀｰ!A428</f>
        <v>0</v>
      </c>
      <c r="B431" s="36">
        <f>IF(ﾏｽﾀｰ!I428=1,"",ﾏｽﾀｰ!D428)</f>
        <v>0</v>
      </c>
      <c r="C431" s="36" t="str">
        <f>IF(B431=$H$6,COUNTIF($B$6:B431,$H$6),"")</f>
        <v/>
      </c>
      <c r="D431" s="36"/>
      <c r="E431" s="40">
        <f t="shared" si="13"/>
        <v>0</v>
      </c>
      <c r="H431" s="41"/>
      <c r="I431" s="41" t="str">
        <f>IF(J431="","",VLOOKUP(J431,ﾏｽﾀｰ!$A$3:$P$553,6))</f>
        <v/>
      </c>
      <c r="J431" s="41" t="str">
        <f t="shared" si="14"/>
        <v/>
      </c>
      <c r="K431" s="42" t="str">
        <f>IF(J431="","",VLOOKUP(J431,ﾏｽﾀｰ!$A$3:$P$553,7))</f>
        <v/>
      </c>
      <c r="L431" s="42" t="str">
        <f>IF(J431="","",VLOOKUP(J431,ﾏｽﾀｰ!$A$3:$P$553,11))</f>
        <v/>
      </c>
      <c r="M431" s="41" t="str">
        <f>IF(J431="","",VLOOKUP(J431,ﾏｽﾀｰ!$A$3:$P$553,13))</f>
        <v/>
      </c>
      <c r="N431" s="41" t="str">
        <f>IF(J431="","",VLOOKUP(J431,ﾏｽﾀｰ!$A$3:$P$553,16))</f>
        <v/>
      </c>
      <c r="O431" s="43" t="str">
        <f>IF(J431="","",IF(VLOOKUP(J431,ﾏｽﾀｰ!$A$3:$Q$553,17)="","",VLOOKUP(J431,ﾏｽﾀｰ!$A$3:$Q$553,17)))</f>
        <v/>
      </c>
    </row>
    <row r="432" spans="1:15" s="11" customFormat="1" ht="18" customHeight="1" x14ac:dyDescent="0.15">
      <c r="A432" s="35">
        <f>ﾏｽﾀｰ!A429</f>
        <v>0</v>
      </c>
      <c r="B432" s="36">
        <f>IF(ﾏｽﾀｰ!I429=1,"",ﾏｽﾀｰ!D429)</f>
        <v>0</v>
      </c>
      <c r="C432" s="36" t="str">
        <f>IF(B432=$H$6,COUNTIF($B$6:B432,$H$6),"")</f>
        <v/>
      </c>
      <c r="D432" s="36"/>
      <c r="E432" s="40">
        <f t="shared" si="13"/>
        <v>0</v>
      </c>
      <c r="H432" s="41"/>
      <c r="I432" s="41" t="str">
        <f>IF(J432="","",VLOOKUP(J432,ﾏｽﾀｰ!$A$3:$P$553,6))</f>
        <v/>
      </c>
      <c r="J432" s="41" t="str">
        <f t="shared" si="14"/>
        <v/>
      </c>
      <c r="K432" s="42" t="str">
        <f>IF(J432="","",VLOOKUP(J432,ﾏｽﾀｰ!$A$3:$P$553,7))</f>
        <v/>
      </c>
      <c r="L432" s="42" t="str">
        <f>IF(J432="","",VLOOKUP(J432,ﾏｽﾀｰ!$A$3:$P$553,11))</f>
        <v/>
      </c>
      <c r="M432" s="41" t="str">
        <f>IF(J432="","",VLOOKUP(J432,ﾏｽﾀｰ!$A$3:$P$553,13))</f>
        <v/>
      </c>
      <c r="N432" s="41" t="str">
        <f>IF(J432="","",VLOOKUP(J432,ﾏｽﾀｰ!$A$3:$P$553,16))</f>
        <v/>
      </c>
      <c r="O432" s="43" t="str">
        <f>IF(J432="","",IF(VLOOKUP(J432,ﾏｽﾀｰ!$A$3:$Q$553,17)="","",VLOOKUP(J432,ﾏｽﾀｰ!$A$3:$Q$553,17)))</f>
        <v/>
      </c>
    </row>
    <row r="433" spans="1:15" s="11" customFormat="1" ht="18" customHeight="1" x14ac:dyDescent="0.15">
      <c r="A433" s="35">
        <f>ﾏｽﾀｰ!A430</f>
        <v>0</v>
      </c>
      <c r="B433" s="36">
        <f>IF(ﾏｽﾀｰ!I430=1,"",ﾏｽﾀｰ!D430)</f>
        <v>0</v>
      </c>
      <c r="C433" s="36" t="str">
        <f>IF(B433=$H$6,COUNTIF($B$6:B433,$H$6),"")</f>
        <v/>
      </c>
      <c r="D433" s="36"/>
      <c r="E433" s="40">
        <f t="shared" si="13"/>
        <v>0</v>
      </c>
      <c r="H433" s="41"/>
      <c r="I433" s="41" t="str">
        <f>IF(J433="","",VLOOKUP(J433,ﾏｽﾀｰ!$A$3:$P$553,6))</f>
        <v/>
      </c>
      <c r="J433" s="41" t="str">
        <f t="shared" si="14"/>
        <v/>
      </c>
      <c r="K433" s="42" t="str">
        <f>IF(J433="","",VLOOKUP(J433,ﾏｽﾀｰ!$A$3:$P$553,7))</f>
        <v/>
      </c>
      <c r="L433" s="42" t="str">
        <f>IF(J433="","",VLOOKUP(J433,ﾏｽﾀｰ!$A$3:$P$553,11))</f>
        <v/>
      </c>
      <c r="M433" s="41" t="str">
        <f>IF(J433="","",VLOOKUP(J433,ﾏｽﾀｰ!$A$3:$P$553,13))</f>
        <v/>
      </c>
      <c r="N433" s="41" t="str">
        <f>IF(J433="","",VLOOKUP(J433,ﾏｽﾀｰ!$A$3:$P$553,16))</f>
        <v/>
      </c>
      <c r="O433" s="43" t="str">
        <f>IF(J433="","",IF(VLOOKUP(J433,ﾏｽﾀｰ!$A$3:$Q$553,17)="","",VLOOKUP(J433,ﾏｽﾀｰ!$A$3:$Q$553,17)))</f>
        <v/>
      </c>
    </row>
    <row r="434" spans="1:15" s="11" customFormat="1" ht="18" customHeight="1" x14ac:dyDescent="0.15">
      <c r="A434" s="35">
        <f>ﾏｽﾀｰ!A431</f>
        <v>0</v>
      </c>
      <c r="B434" s="36">
        <f>IF(ﾏｽﾀｰ!I431=1,"",ﾏｽﾀｰ!D431)</f>
        <v>0</v>
      </c>
      <c r="C434" s="36" t="str">
        <f>IF(B434=$H$6,COUNTIF($B$6:B434,$H$6),"")</f>
        <v/>
      </c>
      <c r="D434" s="36"/>
      <c r="E434" s="40">
        <f t="shared" si="13"/>
        <v>0</v>
      </c>
      <c r="H434" s="41"/>
      <c r="I434" s="41" t="str">
        <f>IF(J434="","",VLOOKUP(J434,ﾏｽﾀｰ!$A$3:$P$553,6))</f>
        <v/>
      </c>
      <c r="J434" s="41" t="str">
        <f t="shared" si="14"/>
        <v/>
      </c>
      <c r="K434" s="42" t="str">
        <f>IF(J434="","",VLOOKUP(J434,ﾏｽﾀｰ!$A$3:$P$553,7))</f>
        <v/>
      </c>
      <c r="L434" s="42" t="str">
        <f>IF(J434="","",VLOOKUP(J434,ﾏｽﾀｰ!$A$3:$P$553,11))</f>
        <v/>
      </c>
      <c r="M434" s="41" t="str">
        <f>IF(J434="","",VLOOKUP(J434,ﾏｽﾀｰ!$A$3:$P$553,13))</f>
        <v/>
      </c>
      <c r="N434" s="41" t="str">
        <f>IF(J434="","",VLOOKUP(J434,ﾏｽﾀｰ!$A$3:$P$553,16))</f>
        <v/>
      </c>
      <c r="O434" s="43" t="str">
        <f>IF(J434="","",IF(VLOOKUP(J434,ﾏｽﾀｰ!$A$3:$Q$553,17)="","",VLOOKUP(J434,ﾏｽﾀｰ!$A$3:$Q$553,17)))</f>
        <v/>
      </c>
    </row>
    <row r="435" spans="1:15" s="11" customFormat="1" ht="18" customHeight="1" x14ac:dyDescent="0.15">
      <c r="A435" s="35">
        <f>ﾏｽﾀｰ!A432</f>
        <v>0</v>
      </c>
      <c r="B435" s="36">
        <f>IF(ﾏｽﾀｰ!I432=1,"",ﾏｽﾀｰ!D432)</f>
        <v>0</v>
      </c>
      <c r="C435" s="36" t="str">
        <f>IF(B435=$H$6,COUNTIF($B$6:B435,$H$6),"")</f>
        <v/>
      </c>
      <c r="D435" s="36"/>
      <c r="E435" s="40">
        <f t="shared" si="13"/>
        <v>0</v>
      </c>
      <c r="H435" s="41"/>
      <c r="I435" s="41" t="str">
        <f>IF(J435="","",VLOOKUP(J435,ﾏｽﾀｰ!$A$3:$P$553,6))</f>
        <v/>
      </c>
      <c r="J435" s="41" t="str">
        <f t="shared" si="14"/>
        <v/>
      </c>
      <c r="K435" s="42" t="str">
        <f>IF(J435="","",VLOOKUP(J435,ﾏｽﾀｰ!$A$3:$P$553,7))</f>
        <v/>
      </c>
      <c r="L435" s="42" t="str">
        <f>IF(J435="","",VLOOKUP(J435,ﾏｽﾀｰ!$A$3:$P$553,11))</f>
        <v/>
      </c>
      <c r="M435" s="41" t="str">
        <f>IF(J435="","",VLOOKUP(J435,ﾏｽﾀｰ!$A$3:$P$553,13))</f>
        <v/>
      </c>
      <c r="N435" s="41" t="str">
        <f>IF(J435="","",VLOOKUP(J435,ﾏｽﾀｰ!$A$3:$P$553,16))</f>
        <v/>
      </c>
      <c r="O435" s="43" t="str">
        <f>IF(J435="","",IF(VLOOKUP(J435,ﾏｽﾀｰ!$A$3:$Q$553,17)="","",VLOOKUP(J435,ﾏｽﾀｰ!$A$3:$Q$553,17)))</f>
        <v/>
      </c>
    </row>
    <row r="436" spans="1:15" s="11" customFormat="1" ht="18" customHeight="1" x14ac:dyDescent="0.15">
      <c r="A436" s="35">
        <f>ﾏｽﾀｰ!A433</f>
        <v>0</v>
      </c>
      <c r="B436" s="36">
        <f>IF(ﾏｽﾀｰ!I433=1,"",ﾏｽﾀｰ!D433)</f>
        <v>0</v>
      </c>
      <c r="C436" s="36" t="str">
        <f>IF(B436=$H$6,COUNTIF($B$6:B436,$H$6),"")</f>
        <v/>
      </c>
      <c r="D436" s="36"/>
      <c r="E436" s="40">
        <f t="shared" si="13"/>
        <v>0</v>
      </c>
      <c r="H436" s="41"/>
      <c r="I436" s="41" t="str">
        <f>IF(J436="","",VLOOKUP(J436,ﾏｽﾀｰ!$A$3:$P$553,6))</f>
        <v/>
      </c>
      <c r="J436" s="41" t="str">
        <f t="shared" si="14"/>
        <v/>
      </c>
      <c r="K436" s="42" t="str">
        <f>IF(J436="","",VLOOKUP(J436,ﾏｽﾀｰ!$A$3:$P$553,7))</f>
        <v/>
      </c>
      <c r="L436" s="42" t="str">
        <f>IF(J436="","",VLOOKUP(J436,ﾏｽﾀｰ!$A$3:$P$553,11))</f>
        <v/>
      </c>
      <c r="M436" s="41" t="str">
        <f>IF(J436="","",VLOOKUP(J436,ﾏｽﾀｰ!$A$3:$P$553,13))</f>
        <v/>
      </c>
      <c r="N436" s="41" t="str">
        <f>IF(J436="","",VLOOKUP(J436,ﾏｽﾀｰ!$A$3:$P$553,16))</f>
        <v/>
      </c>
      <c r="O436" s="43" t="str">
        <f>IF(J436="","",IF(VLOOKUP(J436,ﾏｽﾀｰ!$A$3:$Q$553,17)="","",VLOOKUP(J436,ﾏｽﾀｰ!$A$3:$Q$553,17)))</f>
        <v/>
      </c>
    </row>
    <row r="437" spans="1:15" s="11" customFormat="1" ht="18" customHeight="1" x14ac:dyDescent="0.15">
      <c r="A437" s="35">
        <f>ﾏｽﾀｰ!A434</f>
        <v>0</v>
      </c>
      <c r="B437" s="36">
        <f>IF(ﾏｽﾀｰ!I434=1,"",ﾏｽﾀｰ!D434)</f>
        <v>0</v>
      </c>
      <c r="C437" s="36" t="str">
        <f>IF(B437=$H$6,COUNTIF($B$6:B437,$H$6),"")</f>
        <v/>
      </c>
      <c r="D437" s="36"/>
      <c r="E437" s="40">
        <f t="shared" si="13"/>
        <v>0</v>
      </c>
      <c r="H437" s="41"/>
      <c r="I437" s="41" t="str">
        <f>IF(J437="","",VLOOKUP(J437,ﾏｽﾀｰ!$A$3:$P$553,6))</f>
        <v/>
      </c>
      <c r="J437" s="41" t="str">
        <f t="shared" si="14"/>
        <v/>
      </c>
      <c r="K437" s="42" t="str">
        <f>IF(J437="","",VLOOKUP(J437,ﾏｽﾀｰ!$A$3:$P$553,7))</f>
        <v/>
      </c>
      <c r="L437" s="42" t="str">
        <f>IF(J437="","",VLOOKUP(J437,ﾏｽﾀｰ!$A$3:$P$553,11))</f>
        <v/>
      </c>
      <c r="M437" s="41" t="str">
        <f>IF(J437="","",VLOOKUP(J437,ﾏｽﾀｰ!$A$3:$P$553,13))</f>
        <v/>
      </c>
      <c r="N437" s="41" t="str">
        <f>IF(J437="","",VLOOKUP(J437,ﾏｽﾀｰ!$A$3:$P$553,16))</f>
        <v/>
      </c>
      <c r="O437" s="43" t="str">
        <f>IF(J437="","",IF(VLOOKUP(J437,ﾏｽﾀｰ!$A$3:$Q$553,17)="","",VLOOKUP(J437,ﾏｽﾀｰ!$A$3:$Q$553,17)))</f>
        <v/>
      </c>
    </row>
    <row r="438" spans="1:15" s="11" customFormat="1" ht="18" customHeight="1" x14ac:dyDescent="0.15">
      <c r="A438" s="35">
        <f>ﾏｽﾀｰ!A435</f>
        <v>0</v>
      </c>
      <c r="B438" s="36">
        <f>IF(ﾏｽﾀｰ!I435=1,"",ﾏｽﾀｰ!D435)</f>
        <v>0</v>
      </c>
      <c r="C438" s="36" t="str">
        <f>IF(B438=$H$6,COUNTIF($B$6:B438,$H$6),"")</f>
        <v/>
      </c>
      <c r="D438" s="36"/>
      <c r="E438" s="40">
        <f t="shared" si="13"/>
        <v>0</v>
      </c>
      <c r="H438" s="41"/>
      <c r="I438" s="41" t="str">
        <f>IF(J438="","",VLOOKUP(J438,ﾏｽﾀｰ!$A$3:$P$553,6))</f>
        <v/>
      </c>
      <c r="J438" s="41" t="str">
        <f t="shared" si="14"/>
        <v/>
      </c>
      <c r="K438" s="42" t="str">
        <f>IF(J438="","",VLOOKUP(J438,ﾏｽﾀｰ!$A$3:$P$553,7))</f>
        <v/>
      </c>
      <c r="L438" s="42" t="str">
        <f>IF(J438="","",VLOOKUP(J438,ﾏｽﾀｰ!$A$3:$P$553,11))</f>
        <v/>
      </c>
      <c r="M438" s="41" t="str">
        <f>IF(J438="","",VLOOKUP(J438,ﾏｽﾀｰ!$A$3:$P$553,13))</f>
        <v/>
      </c>
      <c r="N438" s="41" t="str">
        <f>IF(J438="","",VLOOKUP(J438,ﾏｽﾀｰ!$A$3:$P$553,16))</f>
        <v/>
      </c>
      <c r="O438" s="43" t="str">
        <f>IF(J438="","",IF(VLOOKUP(J438,ﾏｽﾀｰ!$A$3:$Q$553,17)="","",VLOOKUP(J438,ﾏｽﾀｰ!$A$3:$Q$553,17)))</f>
        <v/>
      </c>
    </row>
    <row r="439" spans="1:15" s="11" customFormat="1" ht="18" customHeight="1" x14ac:dyDescent="0.15">
      <c r="A439" s="35">
        <f>ﾏｽﾀｰ!A436</f>
        <v>0</v>
      </c>
      <c r="B439" s="36">
        <f>IF(ﾏｽﾀｰ!I436=1,"",ﾏｽﾀｰ!D436)</f>
        <v>0</v>
      </c>
      <c r="C439" s="36" t="str">
        <f>IF(B439=$H$6,COUNTIF($B$6:B439,$H$6),"")</f>
        <v/>
      </c>
      <c r="D439" s="36"/>
      <c r="E439" s="40">
        <f t="shared" si="13"/>
        <v>0</v>
      </c>
      <c r="H439" s="41"/>
      <c r="I439" s="41" t="str">
        <f>IF(J439="","",VLOOKUP(J439,ﾏｽﾀｰ!$A$3:$P$553,6))</f>
        <v/>
      </c>
      <c r="J439" s="41" t="str">
        <f t="shared" si="14"/>
        <v/>
      </c>
      <c r="K439" s="42" t="str">
        <f>IF(J439="","",VLOOKUP(J439,ﾏｽﾀｰ!$A$3:$P$553,7))</f>
        <v/>
      </c>
      <c r="L439" s="42" t="str">
        <f>IF(J439="","",VLOOKUP(J439,ﾏｽﾀｰ!$A$3:$P$553,11))</f>
        <v/>
      </c>
      <c r="M439" s="41" t="str">
        <f>IF(J439="","",VLOOKUP(J439,ﾏｽﾀｰ!$A$3:$P$553,13))</f>
        <v/>
      </c>
      <c r="N439" s="41" t="str">
        <f>IF(J439="","",VLOOKUP(J439,ﾏｽﾀｰ!$A$3:$P$553,16))</f>
        <v/>
      </c>
      <c r="O439" s="43" t="str">
        <f>IF(J439="","",IF(VLOOKUP(J439,ﾏｽﾀｰ!$A$3:$Q$553,17)="","",VLOOKUP(J439,ﾏｽﾀｰ!$A$3:$Q$553,17)))</f>
        <v/>
      </c>
    </row>
    <row r="440" spans="1:15" s="11" customFormat="1" ht="18" customHeight="1" x14ac:dyDescent="0.15">
      <c r="A440" s="35">
        <f>ﾏｽﾀｰ!A437</f>
        <v>0</v>
      </c>
      <c r="B440" s="36">
        <f>IF(ﾏｽﾀｰ!I437=1,"",ﾏｽﾀｰ!D437)</f>
        <v>0</v>
      </c>
      <c r="C440" s="36" t="str">
        <f>IF(B440=$H$6,COUNTIF($B$6:B440,$H$6),"")</f>
        <v/>
      </c>
      <c r="D440" s="36"/>
      <c r="E440" s="40">
        <f t="shared" si="13"/>
        <v>0</v>
      </c>
      <c r="H440" s="41"/>
      <c r="I440" s="41" t="str">
        <f>IF(J440="","",VLOOKUP(J440,ﾏｽﾀｰ!$A$3:$P$553,6))</f>
        <v/>
      </c>
      <c r="J440" s="41" t="str">
        <f t="shared" si="14"/>
        <v/>
      </c>
      <c r="K440" s="42" t="str">
        <f>IF(J440="","",VLOOKUP(J440,ﾏｽﾀｰ!$A$3:$P$553,7))</f>
        <v/>
      </c>
      <c r="L440" s="42" t="str">
        <f>IF(J440="","",VLOOKUP(J440,ﾏｽﾀｰ!$A$3:$P$553,11))</f>
        <v/>
      </c>
      <c r="M440" s="41" t="str">
        <f>IF(J440="","",VLOOKUP(J440,ﾏｽﾀｰ!$A$3:$P$553,13))</f>
        <v/>
      </c>
      <c r="N440" s="41" t="str">
        <f>IF(J440="","",VLOOKUP(J440,ﾏｽﾀｰ!$A$3:$P$553,16))</f>
        <v/>
      </c>
      <c r="O440" s="43" t="str">
        <f>IF(J440="","",IF(VLOOKUP(J440,ﾏｽﾀｰ!$A$3:$Q$553,17)="","",VLOOKUP(J440,ﾏｽﾀｰ!$A$3:$Q$553,17)))</f>
        <v/>
      </c>
    </row>
    <row r="441" spans="1:15" s="11" customFormat="1" ht="18" customHeight="1" x14ac:dyDescent="0.15">
      <c r="A441" s="35">
        <f>ﾏｽﾀｰ!A438</f>
        <v>0</v>
      </c>
      <c r="B441" s="36">
        <f>IF(ﾏｽﾀｰ!I438=1,"",ﾏｽﾀｰ!D438)</f>
        <v>0</v>
      </c>
      <c r="C441" s="36" t="str">
        <f>IF(B441=$H$6,COUNTIF($B$6:B441,$H$6),"")</f>
        <v/>
      </c>
      <c r="D441" s="36"/>
      <c r="E441" s="40">
        <f t="shared" si="13"/>
        <v>0</v>
      </c>
      <c r="H441" s="41"/>
      <c r="I441" s="41" t="str">
        <f>IF(J441="","",VLOOKUP(J441,ﾏｽﾀｰ!$A$3:$P$553,6))</f>
        <v/>
      </c>
      <c r="J441" s="41" t="str">
        <f t="shared" si="14"/>
        <v/>
      </c>
      <c r="K441" s="42" t="str">
        <f>IF(J441="","",VLOOKUP(J441,ﾏｽﾀｰ!$A$3:$P$553,7))</f>
        <v/>
      </c>
      <c r="L441" s="42" t="str">
        <f>IF(J441="","",VLOOKUP(J441,ﾏｽﾀｰ!$A$3:$P$553,11))</f>
        <v/>
      </c>
      <c r="M441" s="41" t="str">
        <f>IF(J441="","",VLOOKUP(J441,ﾏｽﾀｰ!$A$3:$P$553,13))</f>
        <v/>
      </c>
      <c r="N441" s="41" t="str">
        <f>IF(J441="","",VLOOKUP(J441,ﾏｽﾀｰ!$A$3:$P$553,16))</f>
        <v/>
      </c>
      <c r="O441" s="43" t="str">
        <f>IF(J441="","",IF(VLOOKUP(J441,ﾏｽﾀｰ!$A$3:$Q$553,17)="","",VLOOKUP(J441,ﾏｽﾀｰ!$A$3:$Q$553,17)))</f>
        <v/>
      </c>
    </row>
    <row r="442" spans="1:15" s="11" customFormat="1" ht="18" customHeight="1" x14ac:dyDescent="0.15">
      <c r="A442" s="35">
        <f>ﾏｽﾀｰ!A439</f>
        <v>0</v>
      </c>
      <c r="B442" s="36">
        <f>IF(ﾏｽﾀｰ!I439=1,"",ﾏｽﾀｰ!D439)</f>
        <v>0</v>
      </c>
      <c r="C442" s="36" t="str">
        <f>IF(B442=$H$6,COUNTIF($B$6:B442,$H$6),"")</f>
        <v/>
      </c>
      <c r="D442" s="36"/>
      <c r="E442" s="40">
        <f t="shared" si="13"/>
        <v>0</v>
      </c>
      <c r="H442" s="41"/>
      <c r="I442" s="41" t="str">
        <f>IF(J442="","",VLOOKUP(J442,ﾏｽﾀｰ!$A$3:$P$553,6))</f>
        <v/>
      </c>
      <c r="J442" s="41" t="str">
        <f t="shared" si="14"/>
        <v/>
      </c>
      <c r="K442" s="42" t="str">
        <f>IF(J442="","",VLOOKUP(J442,ﾏｽﾀｰ!$A$3:$P$553,7))</f>
        <v/>
      </c>
      <c r="L442" s="42" t="str">
        <f>IF(J442="","",VLOOKUP(J442,ﾏｽﾀｰ!$A$3:$P$553,11))</f>
        <v/>
      </c>
      <c r="M442" s="41" t="str">
        <f>IF(J442="","",VLOOKUP(J442,ﾏｽﾀｰ!$A$3:$P$553,13))</f>
        <v/>
      </c>
      <c r="N442" s="41" t="str">
        <f>IF(J442="","",VLOOKUP(J442,ﾏｽﾀｰ!$A$3:$P$553,16))</f>
        <v/>
      </c>
      <c r="O442" s="43" t="str">
        <f>IF(J442="","",IF(VLOOKUP(J442,ﾏｽﾀｰ!$A$3:$Q$553,17)="","",VLOOKUP(J442,ﾏｽﾀｰ!$A$3:$Q$553,17)))</f>
        <v/>
      </c>
    </row>
    <row r="443" spans="1:15" s="11" customFormat="1" ht="18" customHeight="1" x14ac:dyDescent="0.15">
      <c r="A443" s="35">
        <f>ﾏｽﾀｰ!A440</f>
        <v>0</v>
      </c>
      <c r="B443" s="36">
        <f>IF(ﾏｽﾀｰ!I440=1,"",ﾏｽﾀｰ!D440)</f>
        <v>0</v>
      </c>
      <c r="C443" s="36" t="str">
        <f>IF(B443=$H$6,COUNTIF($B$6:B443,$H$6),"")</f>
        <v/>
      </c>
      <c r="D443" s="36"/>
      <c r="E443" s="40">
        <f t="shared" si="13"/>
        <v>0</v>
      </c>
      <c r="H443" s="41"/>
      <c r="I443" s="41" t="str">
        <f>IF(J443="","",VLOOKUP(J443,ﾏｽﾀｰ!$A$3:$P$553,6))</f>
        <v/>
      </c>
      <c r="J443" s="41" t="str">
        <f t="shared" si="14"/>
        <v/>
      </c>
      <c r="K443" s="42" t="str">
        <f>IF(J443="","",VLOOKUP(J443,ﾏｽﾀｰ!$A$3:$P$553,7))</f>
        <v/>
      </c>
      <c r="L443" s="42" t="str">
        <f>IF(J443="","",VLOOKUP(J443,ﾏｽﾀｰ!$A$3:$P$553,11))</f>
        <v/>
      </c>
      <c r="M443" s="41" t="str">
        <f>IF(J443="","",VLOOKUP(J443,ﾏｽﾀｰ!$A$3:$P$553,13))</f>
        <v/>
      </c>
      <c r="N443" s="41" t="str">
        <f>IF(J443="","",VLOOKUP(J443,ﾏｽﾀｰ!$A$3:$P$553,16))</f>
        <v/>
      </c>
      <c r="O443" s="43" t="str">
        <f>IF(J443="","",IF(VLOOKUP(J443,ﾏｽﾀｰ!$A$3:$Q$553,17)="","",VLOOKUP(J443,ﾏｽﾀｰ!$A$3:$Q$553,17)))</f>
        <v/>
      </c>
    </row>
    <row r="444" spans="1:15" s="11" customFormat="1" ht="18" customHeight="1" x14ac:dyDescent="0.15">
      <c r="A444" s="35">
        <f>ﾏｽﾀｰ!A441</f>
        <v>0</v>
      </c>
      <c r="B444" s="36">
        <f>IF(ﾏｽﾀｰ!I441=1,"",ﾏｽﾀｰ!D441)</f>
        <v>0</v>
      </c>
      <c r="C444" s="36" t="str">
        <f>IF(B444=$H$6,COUNTIF($B$6:B444,$H$6),"")</f>
        <v/>
      </c>
      <c r="D444" s="36"/>
      <c r="E444" s="40">
        <f t="shared" si="13"/>
        <v>0</v>
      </c>
      <c r="H444" s="41"/>
      <c r="I444" s="41" t="str">
        <f>IF(J444="","",VLOOKUP(J444,ﾏｽﾀｰ!$A$3:$P$553,6))</f>
        <v/>
      </c>
      <c r="J444" s="41" t="str">
        <f t="shared" si="14"/>
        <v/>
      </c>
      <c r="K444" s="42" t="str">
        <f>IF(J444="","",VLOOKUP(J444,ﾏｽﾀｰ!$A$3:$P$553,7))</f>
        <v/>
      </c>
      <c r="L444" s="42" t="str">
        <f>IF(J444="","",VLOOKUP(J444,ﾏｽﾀｰ!$A$3:$P$553,11))</f>
        <v/>
      </c>
      <c r="M444" s="41" t="str">
        <f>IF(J444="","",VLOOKUP(J444,ﾏｽﾀｰ!$A$3:$P$553,13))</f>
        <v/>
      </c>
      <c r="N444" s="41" t="str">
        <f>IF(J444="","",VLOOKUP(J444,ﾏｽﾀｰ!$A$3:$P$553,16))</f>
        <v/>
      </c>
      <c r="O444" s="43" t="str">
        <f>IF(J444="","",IF(VLOOKUP(J444,ﾏｽﾀｰ!$A$3:$Q$553,17)="","",VLOOKUP(J444,ﾏｽﾀｰ!$A$3:$Q$553,17)))</f>
        <v/>
      </c>
    </row>
    <row r="445" spans="1:15" s="11" customFormat="1" ht="18" customHeight="1" x14ac:dyDescent="0.15">
      <c r="A445" s="35">
        <f>ﾏｽﾀｰ!A442</f>
        <v>0</v>
      </c>
      <c r="B445" s="36">
        <f>IF(ﾏｽﾀｰ!I442=1,"",ﾏｽﾀｰ!D442)</f>
        <v>0</v>
      </c>
      <c r="C445" s="36" t="str">
        <f>IF(B445=$H$6,COUNTIF($B$6:B445,$H$6),"")</f>
        <v/>
      </c>
      <c r="D445" s="36"/>
      <c r="E445" s="40">
        <f t="shared" si="13"/>
        <v>0</v>
      </c>
      <c r="H445" s="41"/>
      <c r="I445" s="41" t="str">
        <f>IF(J445="","",VLOOKUP(J445,ﾏｽﾀｰ!$A$3:$P$553,6))</f>
        <v/>
      </c>
      <c r="J445" s="41" t="str">
        <f t="shared" si="14"/>
        <v/>
      </c>
      <c r="K445" s="42" t="str">
        <f>IF(J445="","",VLOOKUP(J445,ﾏｽﾀｰ!$A$3:$P$553,7))</f>
        <v/>
      </c>
      <c r="L445" s="42" t="str">
        <f>IF(J445="","",VLOOKUP(J445,ﾏｽﾀｰ!$A$3:$P$553,11))</f>
        <v/>
      </c>
      <c r="M445" s="41" t="str">
        <f>IF(J445="","",VLOOKUP(J445,ﾏｽﾀｰ!$A$3:$P$553,13))</f>
        <v/>
      </c>
      <c r="N445" s="41" t="str">
        <f>IF(J445="","",VLOOKUP(J445,ﾏｽﾀｰ!$A$3:$P$553,16))</f>
        <v/>
      </c>
      <c r="O445" s="43" t="str">
        <f>IF(J445="","",IF(VLOOKUP(J445,ﾏｽﾀｰ!$A$3:$Q$553,17)="","",VLOOKUP(J445,ﾏｽﾀｰ!$A$3:$Q$553,17)))</f>
        <v/>
      </c>
    </row>
    <row r="446" spans="1:15" s="11" customFormat="1" ht="18" customHeight="1" x14ac:dyDescent="0.15">
      <c r="A446" s="35">
        <f>ﾏｽﾀｰ!A443</f>
        <v>0</v>
      </c>
      <c r="B446" s="36">
        <f>IF(ﾏｽﾀｰ!I443=1,"",ﾏｽﾀｰ!D443)</f>
        <v>0</v>
      </c>
      <c r="C446" s="36" t="str">
        <f>IF(B446=$H$6,COUNTIF($B$6:B446,$H$6),"")</f>
        <v/>
      </c>
      <c r="D446" s="36"/>
      <c r="E446" s="40">
        <f t="shared" si="13"/>
        <v>0</v>
      </c>
      <c r="H446" s="41"/>
      <c r="I446" s="41" t="str">
        <f>IF(J446="","",VLOOKUP(J446,ﾏｽﾀｰ!$A$3:$P$553,6))</f>
        <v/>
      </c>
      <c r="J446" s="41" t="str">
        <f t="shared" si="14"/>
        <v/>
      </c>
      <c r="K446" s="42" t="str">
        <f>IF(J446="","",VLOOKUP(J446,ﾏｽﾀｰ!$A$3:$P$553,7))</f>
        <v/>
      </c>
      <c r="L446" s="42" t="str">
        <f>IF(J446="","",VLOOKUP(J446,ﾏｽﾀｰ!$A$3:$P$553,11))</f>
        <v/>
      </c>
      <c r="M446" s="41" t="str">
        <f>IF(J446="","",VLOOKUP(J446,ﾏｽﾀｰ!$A$3:$P$553,13))</f>
        <v/>
      </c>
      <c r="N446" s="41" t="str">
        <f>IF(J446="","",VLOOKUP(J446,ﾏｽﾀｰ!$A$3:$P$553,16))</f>
        <v/>
      </c>
      <c r="O446" s="43" t="str">
        <f>IF(J446="","",IF(VLOOKUP(J446,ﾏｽﾀｰ!$A$3:$Q$553,17)="","",VLOOKUP(J446,ﾏｽﾀｰ!$A$3:$Q$553,17)))</f>
        <v/>
      </c>
    </row>
    <row r="447" spans="1:15" s="11" customFormat="1" ht="18" customHeight="1" x14ac:dyDescent="0.15">
      <c r="A447" s="35">
        <f>ﾏｽﾀｰ!A444</f>
        <v>0</v>
      </c>
      <c r="B447" s="36">
        <f>IF(ﾏｽﾀｰ!I444=1,"",ﾏｽﾀｰ!D444)</f>
        <v>0</v>
      </c>
      <c r="C447" s="36" t="str">
        <f>IF(B447=$H$6,COUNTIF($B$6:B447,$H$6),"")</f>
        <v/>
      </c>
      <c r="D447" s="36"/>
      <c r="E447" s="40">
        <f t="shared" si="13"/>
        <v>0</v>
      </c>
      <c r="H447" s="41"/>
      <c r="I447" s="41" t="str">
        <f>IF(J447="","",VLOOKUP(J447,ﾏｽﾀｰ!$A$3:$P$553,6))</f>
        <v/>
      </c>
      <c r="J447" s="41" t="str">
        <f t="shared" si="14"/>
        <v/>
      </c>
      <c r="K447" s="42" t="str">
        <f>IF(J447="","",VLOOKUP(J447,ﾏｽﾀｰ!$A$3:$P$553,7))</f>
        <v/>
      </c>
      <c r="L447" s="42" t="str">
        <f>IF(J447="","",VLOOKUP(J447,ﾏｽﾀｰ!$A$3:$P$553,11))</f>
        <v/>
      </c>
      <c r="M447" s="41" t="str">
        <f>IF(J447="","",VLOOKUP(J447,ﾏｽﾀｰ!$A$3:$P$553,13))</f>
        <v/>
      </c>
      <c r="N447" s="41" t="str">
        <f>IF(J447="","",VLOOKUP(J447,ﾏｽﾀｰ!$A$3:$P$553,16))</f>
        <v/>
      </c>
      <c r="O447" s="43" t="str">
        <f>IF(J447="","",IF(VLOOKUP(J447,ﾏｽﾀｰ!$A$3:$Q$553,17)="","",VLOOKUP(J447,ﾏｽﾀｰ!$A$3:$Q$553,17)))</f>
        <v/>
      </c>
    </row>
    <row r="448" spans="1:15" s="11" customFormat="1" ht="18" customHeight="1" x14ac:dyDescent="0.15">
      <c r="A448" s="35">
        <f>ﾏｽﾀｰ!A445</f>
        <v>0</v>
      </c>
      <c r="B448" s="36">
        <f>IF(ﾏｽﾀｰ!I445=1,"",ﾏｽﾀｰ!D445)</f>
        <v>0</v>
      </c>
      <c r="C448" s="36" t="str">
        <f>IF(B448=$H$6,COUNTIF($B$6:B448,$H$6),"")</f>
        <v/>
      </c>
      <c r="D448" s="36"/>
      <c r="E448" s="40">
        <f t="shared" si="13"/>
        <v>0</v>
      </c>
      <c r="H448" s="41"/>
      <c r="I448" s="41" t="str">
        <f>IF(J448="","",VLOOKUP(J448,ﾏｽﾀｰ!$A$3:$P$553,6))</f>
        <v/>
      </c>
      <c r="J448" s="41" t="str">
        <f t="shared" si="14"/>
        <v/>
      </c>
      <c r="K448" s="42" t="str">
        <f>IF(J448="","",VLOOKUP(J448,ﾏｽﾀｰ!$A$3:$P$553,7))</f>
        <v/>
      </c>
      <c r="L448" s="42" t="str">
        <f>IF(J448="","",VLOOKUP(J448,ﾏｽﾀｰ!$A$3:$P$553,11))</f>
        <v/>
      </c>
      <c r="M448" s="41" t="str">
        <f>IF(J448="","",VLOOKUP(J448,ﾏｽﾀｰ!$A$3:$P$553,13))</f>
        <v/>
      </c>
      <c r="N448" s="41" t="str">
        <f>IF(J448="","",VLOOKUP(J448,ﾏｽﾀｰ!$A$3:$P$553,16))</f>
        <v/>
      </c>
      <c r="O448" s="43" t="str">
        <f>IF(J448="","",IF(VLOOKUP(J448,ﾏｽﾀｰ!$A$3:$Q$553,17)="","",VLOOKUP(J448,ﾏｽﾀｰ!$A$3:$Q$553,17)))</f>
        <v/>
      </c>
    </row>
    <row r="449" spans="1:15" s="11" customFormat="1" ht="18" customHeight="1" x14ac:dyDescent="0.15">
      <c r="A449" s="35">
        <f>ﾏｽﾀｰ!A446</f>
        <v>0</v>
      </c>
      <c r="B449" s="36">
        <f>IF(ﾏｽﾀｰ!I446=1,"",ﾏｽﾀｰ!D446)</f>
        <v>0</v>
      </c>
      <c r="C449" s="36" t="str">
        <f>IF(B449=$H$6,COUNTIF($B$6:B449,$H$6),"")</f>
        <v/>
      </c>
      <c r="D449" s="36"/>
      <c r="E449" s="40">
        <f t="shared" si="13"/>
        <v>0</v>
      </c>
      <c r="H449" s="41"/>
      <c r="I449" s="41" t="str">
        <f>IF(J449="","",VLOOKUP(J449,ﾏｽﾀｰ!$A$3:$P$553,6))</f>
        <v/>
      </c>
      <c r="J449" s="41" t="str">
        <f t="shared" si="14"/>
        <v/>
      </c>
      <c r="K449" s="42" t="str">
        <f>IF(J449="","",VLOOKUP(J449,ﾏｽﾀｰ!$A$3:$P$553,7))</f>
        <v/>
      </c>
      <c r="L449" s="42" t="str">
        <f>IF(J449="","",VLOOKUP(J449,ﾏｽﾀｰ!$A$3:$P$553,11))</f>
        <v/>
      </c>
      <c r="M449" s="41" t="str">
        <f>IF(J449="","",VLOOKUP(J449,ﾏｽﾀｰ!$A$3:$P$553,13))</f>
        <v/>
      </c>
      <c r="N449" s="41" t="str">
        <f>IF(J449="","",VLOOKUP(J449,ﾏｽﾀｰ!$A$3:$P$553,16))</f>
        <v/>
      </c>
      <c r="O449" s="43" t="str">
        <f>IF(J449="","",IF(VLOOKUP(J449,ﾏｽﾀｰ!$A$3:$Q$553,17)="","",VLOOKUP(J449,ﾏｽﾀｰ!$A$3:$Q$553,17)))</f>
        <v/>
      </c>
    </row>
    <row r="450" spans="1:15" s="11" customFormat="1" ht="18" customHeight="1" x14ac:dyDescent="0.15">
      <c r="A450" s="35">
        <f>ﾏｽﾀｰ!A447</f>
        <v>0</v>
      </c>
      <c r="B450" s="36">
        <f>IF(ﾏｽﾀｰ!I447=1,"",ﾏｽﾀｰ!D447)</f>
        <v>0</v>
      </c>
      <c r="C450" s="36" t="str">
        <f>IF(B450=$H$6,COUNTIF($B$6:B450,$H$6),"")</f>
        <v/>
      </c>
      <c r="D450" s="36"/>
      <c r="E450" s="40">
        <f t="shared" si="13"/>
        <v>0</v>
      </c>
      <c r="H450" s="41"/>
      <c r="I450" s="41" t="str">
        <f>IF(J450="","",VLOOKUP(J450,ﾏｽﾀｰ!$A$3:$P$553,6))</f>
        <v/>
      </c>
      <c r="J450" s="41" t="str">
        <f t="shared" si="14"/>
        <v/>
      </c>
      <c r="K450" s="42" t="str">
        <f>IF(J450="","",VLOOKUP(J450,ﾏｽﾀｰ!$A$3:$P$553,7))</f>
        <v/>
      </c>
      <c r="L450" s="42" t="str">
        <f>IF(J450="","",VLOOKUP(J450,ﾏｽﾀｰ!$A$3:$P$553,11))</f>
        <v/>
      </c>
      <c r="M450" s="41" t="str">
        <f>IF(J450="","",VLOOKUP(J450,ﾏｽﾀｰ!$A$3:$P$553,13))</f>
        <v/>
      </c>
      <c r="N450" s="41" t="str">
        <f>IF(J450="","",VLOOKUP(J450,ﾏｽﾀｰ!$A$3:$P$553,16))</f>
        <v/>
      </c>
      <c r="O450" s="43" t="str">
        <f>IF(J450="","",IF(VLOOKUP(J450,ﾏｽﾀｰ!$A$3:$Q$553,17)="","",VLOOKUP(J450,ﾏｽﾀｰ!$A$3:$Q$553,17)))</f>
        <v/>
      </c>
    </row>
    <row r="451" spans="1:15" s="11" customFormat="1" ht="18" customHeight="1" x14ac:dyDescent="0.15">
      <c r="A451" s="35">
        <f>ﾏｽﾀｰ!A448</f>
        <v>0</v>
      </c>
      <c r="B451" s="36">
        <f>IF(ﾏｽﾀｰ!I448=1,"",ﾏｽﾀｰ!D448)</f>
        <v>0</v>
      </c>
      <c r="C451" s="36" t="str">
        <f>IF(B451=$H$6,COUNTIF($B$6:B451,$H$6),"")</f>
        <v/>
      </c>
      <c r="D451" s="36"/>
      <c r="E451" s="40">
        <f t="shared" si="13"/>
        <v>0</v>
      </c>
      <c r="H451" s="41"/>
      <c r="I451" s="41" t="str">
        <f>IF(J451="","",VLOOKUP(J451,ﾏｽﾀｰ!$A$3:$P$553,6))</f>
        <v/>
      </c>
      <c r="J451" s="41" t="str">
        <f t="shared" si="14"/>
        <v/>
      </c>
      <c r="K451" s="42" t="str">
        <f>IF(J451="","",VLOOKUP(J451,ﾏｽﾀｰ!$A$3:$P$553,7))</f>
        <v/>
      </c>
      <c r="L451" s="42" t="str">
        <f>IF(J451="","",VLOOKUP(J451,ﾏｽﾀｰ!$A$3:$P$553,11))</f>
        <v/>
      </c>
      <c r="M451" s="41" t="str">
        <f>IF(J451="","",VLOOKUP(J451,ﾏｽﾀｰ!$A$3:$P$553,13))</f>
        <v/>
      </c>
      <c r="N451" s="41" t="str">
        <f>IF(J451="","",VLOOKUP(J451,ﾏｽﾀｰ!$A$3:$P$553,16))</f>
        <v/>
      </c>
      <c r="O451" s="43" t="str">
        <f>IF(J451="","",IF(VLOOKUP(J451,ﾏｽﾀｰ!$A$3:$Q$553,17)="","",VLOOKUP(J451,ﾏｽﾀｰ!$A$3:$Q$553,17)))</f>
        <v/>
      </c>
    </row>
    <row r="452" spans="1:15" s="11" customFormat="1" ht="18" customHeight="1" x14ac:dyDescent="0.15">
      <c r="A452" s="35">
        <f>ﾏｽﾀｰ!A449</f>
        <v>0</v>
      </c>
      <c r="B452" s="36">
        <f>IF(ﾏｽﾀｰ!I449=1,"",ﾏｽﾀｰ!D449)</f>
        <v>0</v>
      </c>
      <c r="C452" s="36" t="str">
        <f>IF(B452=$H$6,COUNTIF($B$6:B452,$H$6),"")</f>
        <v/>
      </c>
      <c r="D452" s="36"/>
      <c r="E452" s="40">
        <f t="shared" si="13"/>
        <v>0</v>
      </c>
      <c r="H452" s="41"/>
      <c r="I452" s="41" t="str">
        <f>IF(J452="","",VLOOKUP(J452,ﾏｽﾀｰ!$A$3:$P$553,6))</f>
        <v/>
      </c>
      <c r="J452" s="41" t="str">
        <f t="shared" si="14"/>
        <v/>
      </c>
      <c r="K452" s="42" t="str">
        <f>IF(J452="","",VLOOKUP(J452,ﾏｽﾀｰ!$A$3:$P$553,7))</f>
        <v/>
      </c>
      <c r="L452" s="42" t="str">
        <f>IF(J452="","",VLOOKUP(J452,ﾏｽﾀｰ!$A$3:$P$553,11))</f>
        <v/>
      </c>
      <c r="M452" s="41" t="str">
        <f>IF(J452="","",VLOOKUP(J452,ﾏｽﾀｰ!$A$3:$P$553,13))</f>
        <v/>
      </c>
      <c r="N452" s="41" t="str">
        <f>IF(J452="","",VLOOKUP(J452,ﾏｽﾀｰ!$A$3:$P$553,16))</f>
        <v/>
      </c>
      <c r="O452" s="43" t="str">
        <f>IF(J452="","",IF(VLOOKUP(J452,ﾏｽﾀｰ!$A$3:$Q$553,17)="","",VLOOKUP(J452,ﾏｽﾀｰ!$A$3:$Q$553,17)))</f>
        <v/>
      </c>
    </row>
    <row r="453" spans="1:15" s="11" customFormat="1" ht="18" customHeight="1" x14ac:dyDescent="0.15">
      <c r="A453" s="35">
        <f>ﾏｽﾀｰ!A450</f>
        <v>0</v>
      </c>
      <c r="B453" s="36">
        <f>IF(ﾏｽﾀｰ!I450=1,"",ﾏｽﾀｰ!D450)</f>
        <v>0</v>
      </c>
      <c r="C453" s="36" t="str">
        <f>IF(B453=$H$6,COUNTIF($B$6:B453,$H$6),"")</f>
        <v/>
      </c>
      <c r="D453" s="36"/>
      <c r="E453" s="40">
        <f t="shared" si="13"/>
        <v>0</v>
      </c>
      <c r="H453" s="41"/>
      <c r="I453" s="41" t="str">
        <f>IF(J453="","",VLOOKUP(J453,ﾏｽﾀｰ!$A$3:$P$553,6))</f>
        <v/>
      </c>
      <c r="J453" s="41" t="str">
        <f t="shared" si="14"/>
        <v/>
      </c>
      <c r="K453" s="42" t="str">
        <f>IF(J453="","",VLOOKUP(J453,ﾏｽﾀｰ!$A$3:$P$553,7))</f>
        <v/>
      </c>
      <c r="L453" s="42" t="str">
        <f>IF(J453="","",VLOOKUP(J453,ﾏｽﾀｰ!$A$3:$P$553,11))</f>
        <v/>
      </c>
      <c r="M453" s="41" t="str">
        <f>IF(J453="","",VLOOKUP(J453,ﾏｽﾀｰ!$A$3:$P$553,13))</f>
        <v/>
      </c>
      <c r="N453" s="41" t="str">
        <f>IF(J453="","",VLOOKUP(J453,ﾏｽﾀｰ!$A$3:$P$553,16))</f>
        <v/>
      </c>
      <c r="O453" s="43" t="str">
        <f>IF(J453="","",IF(VLOOKUP(J453,ﾏｽﾀｰ!$A$3:$Q$553,17)="","",VLOOKUP(J453,ﾏｽﾀｰ!$A$3:$Q$553,17)))</f>
        <v/>
      </c>
    </row>
    <row r="454" spans="1:15" s="11" customFormat="1" ht="18" customHeight="1" x14ac:dyDescent="0.15">
      <c r="A454" s="35">
        <f>ﾏｽﾀｰ!A451</f>
        <v>0</v>
      </c>
      <c r="B454" s="36">
        <f>IF(ﾏｽﾀｰ!I451=1,"",ﾏｽﾀｰ!D451)</f>
        <v>0</v>
      </c>
      <c r="C454" s="36" t="str">
        <f>IF(B454=$H$6,COUNTIF($B$6:B454,$H$6),"")</f>
        <v/>
      </c>
      <c r="D454" s="36"/>
      <c r="E454" s="40">
        <f t="shared" si="13"/>
        <v>0</v>
      </c>
      <c r="H454" s="41"/>
      <c r="I454" s="41" t="str">
        <f>IF(J454="","",VLOOKUP(J454,ﾏｽﾀｰ!$A$3:$P$553,6))</f>
        <v/>
      </c>
      <c r="J454" s="41" t="str">
        <f t="shared" si="14"/>
        <v/>
      </c>
      <c r="K454" s="42" t="str">
        <f>IF(J454="","",VLOOKUP(J454,ﾏｽﾀｰ!$A$3:$P$553,7))</f>
        <v/>
      </c>
      <c r="L454" s="42" t="str">
        <f>IF(J454="","",VLOOKUP(J454,ﾏｽﾀｰ!$A$3:$P$553,11))</f>
        <v/>
      </c>
      <c r="M454" s="41" t="str">
        <f>IF(J454="","",VLOOKUP(J454,ﾏｽﾀｰ!$A$3:$P$553,13))</f>
        <v/>
      </c>
      <c r="N454" s="41" t="str">
        <f>IF(J454="","",VLOOKUP(J454,ﾏｽﾀｰ!$A$3:$P$553,16))</f>
        <v/>
      </c>
      <c r="O454" s="43" t="str">
        <f>IF(J454="","",IF(VLOOKUP(J454,ﾏｽﾀｰ!$A$3:$Q$553,17)="","",VLOOKUP(J454,ﾏｽﾀｰ!$A$3:$Q$553,17)))</f>
        <v/>
      </c>
    </row>
    <row r="455" spans="1:15" s="11" customFormat="1" ht="18" customHeight="1" x14ac:dyDescent="0.15">
      <c r="A455" s="35">
        <f>ﾏｽﾀｰ!A452</f>
        <v>0</v>
      </c>
      <c r="B455" s="36">
        <f>IF(ﾏｽﾀｰ!I452=1,"",ﾏｽﾀｰ!D452)</f>
        <v>0</v>
      </c>
      <c r="C455" s="36" t="str">
        <f>IF(B455=$H$6,COUNTIF($B$6:B455,$H$6),"")</f>
        <v/>
      </c>
      <c r="D455" s="36"/>
      <c r="E455" s="40">
        <f t="shared" ref="E455:E518" si="15">IF(J455&lt;&gt;"",1,0)</f>
        <v>0</v>
      </c>
      <c r="H455" s="41"/>
      <c r="I455" s="41" t="str">
        <f>IF(J455="","",VLOOKUP(J455,ﾏｽﾀｰ!$A$3:$P$553,6))</f>
        <v/>
      </c>
      <c r="J455" s="41" t="str">
        <f t="shared" ref="J455:J518" si="16">IF(MAX($C$6:$C$553)&lt;ROW(A451),"",INDEX(A$6:A$553,MATCH(ROW(A451),$C$6:$C$553,0)))</f>
        <v/>
      </c>
      <c r="K455" s="42" t="str">
        <f>IF(J455="","",VLOOKUP(J455,ﾏｽﾀｰ!$A$3:$P$553,7))</f>
        <v/>
      </c>
      <c r="L455" s="42" t="str">
        <f>IF(J455="","",VLOOKUP(J455,ﾏｽﾀｰ!$A$3:$P$553,11))</f>
        <v/>
      </c>
      <c r="M455" s="41" t="str">
        <f>IF(J455="","",VLOOKUP(J455,ﾏｽﾀｰ!$A$3:$P$553,13))</f>
        <v/>
      </c>
      <c r="N455" s="41" t="str">
        <f>IF(J455="","",VLOOKUP(J455,ﾏｽﾀｰ!$A$3:$P$553,16))</f>
        <v/>
      </c>
      <c r="O455" s="43" t="str">
        <f>IF(J455="","",IF(VLOOKUP(J455,ﾏｽﾀｰ!$A$3:$Q$553,17)="","",VLOOKUP(J455,ﾏｽﾀｰ!$A$3:$Q$553,17)))</f>
        <v/>
      </c>
    </row>
    <row r="456" spans="1:15" s="11" customFormat="1" ht="18" customHeight="1" x14ac:dyDescent="0.15">
      <c r="A456" s="35">
        <f>ﾏｽﾀｰ!A453</f>
        <v>0</v>
      </c>
      <c r="B456" s="36">
        <f>IF(ﾏｽﾀｰ!I453=1,"",ﾏｽﾀｰ!D453)</f>
        <v>0</v>
      </c>
      <c r="C456" s="36" t="str">
        <f>IF(B456=$H$6,COUNTIF($B$6:B456,$H$6),"")</f>
        <v/>
      </c>
      <c r="D456" s="36"/>
      <c r="E456" s="40">
        <f t="shared" si="15"/>
        <v>0</v>
      </c>
      <c r="H456" s="41"/>
      <c r="I456" s="41" t="str">
        <f>IF(J456="","",VLOOKUP(J456,ﾏｽﾀｰ!$A$3:$P$553,6))</f>
        <v/>
      </c>
      <c r="J456" s="41" t="str">
        <f t="shared" si="16"/>
        <v/>
      </c>
      <c r="K456" s="42" t="str">
        <f>IF(J456="","",VLOOKUP(J456,ﾏｽﾀｰ!$A$3:$P$553,7))</f>
        <v/>
      </c>
      <c r="L456" s="42" t="str">
        <f>IF(J456="","",VLOOKUP(J456,ﾏｽﾀｰ!$A$3:$P$553,11))</f>
        <v/>
      </c>
      <c r="M456" s="41" t="str">
        <f>IF(J456="","",VLOOKUP(J456,ﾏｽﾀｰ!$A$3:$P$553,13))</f>
        <v/>
      </c>
      <c r="N456" s="41" t="str">
        <f>IF(J456="","",VLOOKUP(J456,ﾏｽﾀｰ!$A$3:$P$553,16))</f>
        <v/>
      </c>
      <c r="O456" s="43" t="str">
        <f>IF(J456="","",IF(VLOOKUP(J456,ﾏｽﾀｰ!$A$3:$Q$553,17)="","",VLOOKUP(J456,ﾏｽﾀｰ!$A$3:$Q$553,17)))</f>
        <v/>
      </c>
    </row>
    <row r="457" spans="1:15" s="11" customFormat="1" ht="18" customHeight="1" x14ac:dyDescent="0.15">
      <c r="A457" s="35">
        <f>ﾏｽﾀｰ!A454</f>
        <v>0</v>
      </c>
      <c r="B457" s="36">
        <f>IF(ﾏｽﾀｰ!I454=1,"",ﾏｽﾀｰ!D454)</f>
        <v>0</v>
      </c>
      <c r="C457" s="36" t="str">
        <f>IF(B457=$H$6,COUNTIF($B$6:B457,$H$6),"")</f>
        <v/>
      </c>
      <c r="D457" s="36"/>
      <c r="E457" s="40">
        <f t="shared" si="15"/>
        <v>0</v>
      </c>
      <c r="H457" s="41"/>
      <c r="I457" s="41" t="str">
        <f>IF(J457="","",VLOOKUP(J457,ﾏｽﾀｰ!$A$3:$P$553,6))</f>
        <v/>
      </c>
      <c r="J457" s="41" t="str">
        <f t="shared" si="16"/>
        <v/>
      </c>
      <c r="K457" s="42" t="str">
        <f>IF(J457="","",VLOOKUP(J457,ﾏｽﾀｰ!$A$3:$P$553,7))</f>
        <v/>
      </c>
      <c r="L457" s="42" t="str">
        <f>IF(J457="","",VLOOKUP(J457,ﾏｽﾀｰ!$A$3:$P$553,11))</f>
        <v/>
      </c>
      <c r="M457" s="41" t="str">
        <f>IF(J457="","",VLOOKUP(J457,ﾏｽﾀｰ!$A$3:$P$553,13))</f>
        <v/>
      </c>
      <c r="N457" s="41" t="str">
        <f>IF(J457="","",VLOOKUP(J457,ﾏｽﾀｰ!$A$3:$P$553,16))</f>
        <v/>
      </c>
      <c r="O457" s="43" t="str">
        <f>IF(J457="","",IF(VLOOKUP(J457,ﾏｽﾀｰ!$A$3:$Q$553,17)="","",VLOOKUP(J457,ﾏｽﾀｰ!$A$3:$Q$553,17)))</f>
        <v/>
      </c>
    </row>
    <row r="458" spans="1:15" s="11" customFormat="1" ht="18" customHeight="1" x14ac:dyDescent="0.15">
      <c r="A458" s="35">
        <f>ﾏｽﾀｰ!A455</f>
        <v>0</v>
      </c>
      <c r="B458" s="36">
        <f>IF(ﾏｽﾀｰ!I455=1,"",ﾏｽﾀｰ!D455)</f>
        <v>0</v>
      </c>
      <c r="C458" s="36" t="str">
        <f>IF(B458=$H$6,COUNTIF($B$6:B458,$H$6),"")</f>
        <v/>
      </c>
      <c r="D458" s="36"/>
      <c r="E458" s="40">
        <f t="shared" si="15"/>
        <v>0</v>
      </c>
      <c r="H458" s="41"/>
      <c r="I458" s="41" t="str">
        <f>IF(J458="","",VLOOKUP(J458,ﾏｽﾀｰ!$A$3:$P$553,6))</f>
        <v/>
      </c>
      <c r="J458" s="41" t="str">
        <f t="shared" si="16"/>
        <v/>
      </c>
      <c r="K458" s="42" t="str">
        <f>IF(J458="","",VLOOKUP(J458,ﾏｽﾀｰ!$A$3:$P$553,7))</f>
        <v/>
      </c>
      <c r="L458" s="42" t="str">
        <f>IF(J458="","",VLOOKUP(J458,ﾏｽﾀｰ!$A$3:$P$553,11))</f>
        <v/>
      </c>
      <c r="M458" s="41" t="str">
        <f>IF(J458="","",VLOOKUP(J458,ﾏｽﾀｰ!$A$3:$P$553,13))</f>
        <v/>
      </c>
      <c r="N458" s="41" t="str">
        <f>IF(J458="","",VLOOKUP(J458,ﾏｽﾀｰ!$A$3:$P$553,16))</f>
        <v/>
      </c>
      <c r="O458" s="43" t="str">
        <f>IF(J458="","",IF(VLOOKUP(J458,ﾏｽﾀｰ!$A$3:$Q$553,17)="","",VLOOKUP(J458,ﾏｽﾀｰ!$A$3:$Q$553,17)))</f>
        <v/>
      </c>
    </row>
    <row r="459" spans="1:15" s="11" customFormat="1" ht="18" customHeight="1" x14ac:dyDescent="0.15">
      <c r="A459" s="35">
        <f>ﾏｽﾀｰ!A456</f>
        <v>0</v>
      </c>
      <c r="B459" s="36">
        <f>IF(ﾏｽﾀｰ!I456=1,"",ﾏｽﾀｰ!D456)</f>
        <v>0</v>
      </c>
      <c r="C459" s="36" t="str">
        <f>IF(B459=$H$6,COUNTIF($B$6:B459,$H$6),"")</f>
        <v/>
      </c>
      <c r="D459" s="36"/>
      <c r="E459" s="40">
        <f t="shared" si="15"/>
        <v>0</v>
      </c>
      <c r="H459" s="41"/>
      <c r="I459" s="41" t="str">
        <f>IF(J459="","",VLOOKUP(J459,ﾏｽﾀｰ!$A$3:$P$553,6))</f>
        <v/>
      </c>
      <c r="J459" s="41" t="str">
        <f t="shared" si="16"/>
        <v/>
      </c>
      <c r="K459" s="42" t="str">
        <f>IF(J459="","",VLOOKUP(J459,ﾏｽﾀｰ!$A$3:$P$553,7))</f>
        <v/>
      </c>
      <c r="L459" s="42" t="str">
        <f>IF(J459="","",VLOOKUP(J459,ﾏｽﾀｰ!$A$3:$P$553,11))</f>
        <v/>
      </c>
      <c r="M459" s="41" t="str">
        <f>IF(J459="","",VLOOKUP(J459,ﾏｽﾀｰ!$A$3:$P$553,13))</f>
        <v/>
      </c>
      <c r="N459" s="41" t="str">
        <f>IF(J459="","",VLOOKUP(J459,ﾏｽﾀｰ!$A$3:$P$553,16))</f>
        <v/>
      </c>
      <c r="O459" s="43" t="str">
        <f>IF(J459="","",IF(VLOOKUP(J459,ﾏｽﾀｰ!$A$3:$Q$553,17)="","",VLOOKUP(J459,ﾏｽﾀｰ!$A$3:$Q$553,17)))</f>
        <v/>
      </c>
    </row>
    <row r="460" spans="1:15" s="11" customFormat="1" ht="18" customHeight="1" x14ac:dyDescent="0.15">
      <c r="A460" s="35">
        <f>ﾏｽﾀｰ!A457</f>
        <v>0</v>
      </c>
      <c r="B460" s="36">
        <f>IF(ﾏｽﾀｰ!I457=1,"",ﾏｽﾀｰ!D457)</f>
        <v>0</v>
      </c>
      <c r="C460" s="36" t="str">
        <f>IF(B460=$H$6,COUNTIF($B$6:B460,$H$6),"")</f>
        <v/>
      </c>
      <c r="D460" s="36"/>
      <c r="E460" s="40">
        <f t="shared" si="15"/>
        <v>0</v>
      </c>
      <c r="H460" s="41"/>
      <c r="I460" s="41" t="str">
        <f>IF(J460="","",VLOOKUP(J460,ﾏｽﾀｰ!$A$3:$P$553,6))</f>
        <v/>
      </c>
      <c r="J460" s="41" t="str">
        <f t="shared" si="16"/>
        <v/>
      </c>
      <c r="K460" s="42" t="str">
        <f>IF(J460="","",VLOOKUP(J460,ﾏｽﾀｰ!$A$3:$P$553,7))</f>
        <v/>
      </c>
      <c r="L460" s="42" t="str">
        <f>IF(J460="","",VLOOKUP(J460,ﾏｽﾀｰ!$A$3:$P$553,11))</f>
        <v/>
      </c>
      <c r="M460" s="41" t="str">
        <f>IF(J460="","",VLOOKUP(J460,ﾏｽﾀｰ!$A$3:$P$553,13))</f>
        <v/>
      </c>
      <c r="N460" s="41" t="str">
        <f>IF(J460="","",VLOOKUP(J460,ﾏｽﾀｰ!$A$3:$P$553,16))</f>
        <v/>
      </c>
      <c r="O460" s="43" t="str">
        <f>IF(J460="","",IF(VLOOKUP(J460,ﾏｽﾀｰ!$A$3:$Q$553,17)="","",VLOOKUP(J460,ﾏｽﾀｰ!$A$3:$Q$553,17)))</f>
        <v/>
      </c>
    </row>
    <row r="461" spans="1:15" s="11" customFormat="1" ht="18" customHeight="1" x14ac:dyDescent="0.15">
      <c r="A461" s="35">
        <f>ﾏｽﾀｰ!A458</f>
        <v>0</v>
      </c>
      <c r="B461" s="36">
        <f>IF(ﾏｽﾀｰ!I458=1,"",ﾏｽﾀｰ!D458)</f>
        <v>0</v>
      </c>
      <c r="C461" s="36" t="str">
        <f>IF(B461=$H$6,COUNTIF($B$6:B461,$H$6),"")</f>
        <v/>
      </c>
      <c r="D461" s="36"/>
      <c r="E461" s="40">
        <f t="shared" si="15"/>
        <v>0</v>
      </c>
      <c r="H461" s="41"/>
      <c r="I461" s="41" t="str">
        <f>IF(J461="","",VLOOKUP(J461,ﾏｽﾀｰ!$A$3:$P$553,6))</f>
        <v/>
      </c>
      <c r="J461" s="41" t="str">
        <f t="shared" si="16"/>
        <v/>
      </c>
      <c r="K461" s="42" t="str">
        <f>IF(J461="","",VLOOKUP(J461,ﾏｽﾀｰ!$A$3:$P$553,7))</f>
        <v/>
      </c>
      <c r="L461" s="42" t="str">
        <f>IF(J461="","",VLOOKUP(J461,ﾏｽﾀｰ!$A$3:$P$553,11))</f>
        <v/>
      </c>
      <c r="M461" s="41" t="str">
        <f>IF(J461="","",VLOOKUP(J461,ﾏｽﾀｰ!$A$3:$P$553,13))</f>
        <v/>
      </c>
      <c r="N461" s="41" t="str">
        <f>IF(J461="","",VLOOKUP(J461,ﾏｽﾀｰ!$A$3:$P$553,16))</f>
        <v/>
      </c>
      <c r="O461" s="43" t="str">
        <f>IF(J461="","",IF(VLOOKUP(J461,ﾏｽﾀｰ!$A$3:$Q$553,17)="","",VLOOKUP(J461,ﾏｽﾀｰ!$A$3:$Q$553,17)))</f>
        <v/>
      </c>
    </row>
    <row r="462" spans="1:15" s="11" customFormat="1" ht="18" customHeight="1" x14ac:dyDescent="0.15">
      <c r="A462" s="35">
        <f>ﾏｽﾀｰ!A459</f>
        <v>0</v>
      </c>
      <c r="B462" s="36">
        <f>IF(ﾏｽﾀｰ!I459=1,"",ﾏｽﾀｰ!D459)</f>
        <v>0</v>
      </c>
      <c r="C462" s="36" t="str">
        <f>IF(B462=$H$6,COUNTIF($B$6:B462,$H$6),"")</f>
        <v/>
      </c>
      <c r="D462" s="36"/>
      <c r="E462" s="40">
        <f t="shared" si="15"/>
        <v>0</v>
      </c>
      <c r="H462" s="41"/>
      <c r="I462" s="41" t="str">
        <f>IF(J462="","",VLOOKUP(J462,ﾏｽﾀｰ!$A$3:$P$553,6))</f>
        <v/>
      </c>
      <c r="J462" s="41" t="str">
        <f t="shared" si="16"/>
        <v/>
      </c>
      <c r="K462" s="42" t="str">
        <f>IF(J462="","",VLOOKUP(J462,ﾏｽﾀｰ!$A$3:$P$553,7))</f>
        <v/>
      </c>
      <c r="L462" s="42" t="str">
        <f>IF(J462="","",VLOOKUP(J462,ﾏｽﾀｰ!$A$3:$P$553,11))</f>
        <v/>
      </c>
      <c r="M462" s="41" t="str">
        <f>IF(J462="","",VLOOKUP(J462,ﾏｽﾀｰ!$A$3:$P$553,13))</f>
        <v/>
      </c>
      <c r="N462" s="41" t="str">
        <f>IF(J462="","",VLOOKUP(J462,ﾏｽﾀｰ!$A$3:$P$553,16))</f>
        <v/>
      </c>
      <c r="O462" s="43" t="str">
        <f>IF(J462="","",IF(VLOOKUP(J462,ﾏｽﾀｰ!$A$3:$Q$553,17)="","",VLOOKUP(J462,ﾏｽﾀｰ!$A$3:$Q$553,17)))</f>
        <v/>
      </c>
    </row>
    <row r="463" spans="1:15" s="11" customFormat="1" ht="18" customHeight="1" x14ac:dyDescent="0.15">
      <c r="A463" s="35">
        <f>ﾏｽﾀｰ!A460</f>
        <v>0</v>
      </c>
      <c r="B463" s="36">
        <f>IF(ﾏｽﾀｰ!I460=1,"",ﾏｽﾀｰ!D460)</f>
        <v>0</v>
      </c>
      <c r="C463" s="36" t="str">
        <f>IF(B463=$H$6,COUNTIF($B$6:B463,$H$6),"")</f>
        <v/>
      </c>
      <c r="D463" s="36"/>
      <c r="E463" s="40">
        <f t="shared" si="15"/>
        <v>0</v>
      </c>
      <c r="H463" s="41"/>
      <c r="I463" s="41" t="str">
        <f>IF(J463="","",VLOOKUP(J463,ﾏｽﾀｰ!$A$3:$P$553,6))</f>
        <v/>
      </c>
      <c r="J463" s="41" t="str">
        <f t="shared" si="16"/>
        <v/>
      </c>
      <c r="K463" s="42" t="str">
        <f>IF(J463="","",VLOOKUP(J463,ﾏｽﾀｰ!$A$3:$P$553,7))</f>
        <v/>
      </c>
      <c r="L463" s="42" t="str">
        <f>IF(J463="","",VLOOKUP(J463,ﾏｽﾀｰ!$A$3:$P$553,11))</f>
        <v/>
      </c>
      <c r="M463" s="41" t="str">
        <f>IF(J463="","",VLOOKUP(J463,ﾏｽﾀｰ!$A$3:$P$553,13))</f>
        <v/>
      </c>
      <c r="N463" s="41" t="str">
        <f>IF(J463="","",VLOOKUP(J463,ﾏｽﾀｰ!$A$3:$P$553,16))</f>
        <v/>
      </c>
      <c r="O463" s="43" t="str">
        <f>IF(J463="","",IF(VLOOKUP(J463,ﾏｽﾀｰ!$A$3:$Q$553,17)="","",VLOOKUP(J463,ﾏｽﾀｰ!$A$3:$Q$553,17)))</f>
        <v/>
      </c>
    </row>
    <row r="464" spans="1:15" s="11" customFormat="1" ht="18" customHeight="1" x14ac:dyDescent="0.15">
      <c r="A464" s="35">
        <f>ﾏｽﾀｰ!A461</f>
        <v>0</v>
      </c>
      <c r="B464" s="36">
        <f>IF(ﾏｽﾀｰ!I461=1,"",ﾏｽﾀｰ!D461)</f>
        <v>0</v>
      </c>
      <c r="C464" s="36" t="str">
        <f>IF(B464=$H$6,COUNTIF($B$6:B464,$H$6),"")</f>
        <v/>
      </c>
      <c r="D464" s="36"/>
      <c r="E464" s="40">
        <f t="shared" si="15"/>
        <v>0</v>
      </c>
      <c r="H464" s="41"/>
      <c r="I464" s="41" t="str">
        <f>IF(J464="","",VLOOKUP(J464,ﾏｽﾀｰ!$A$3:$P$553,6))</f>
        <v/>
      </c>
      <c r="J464" s="41" t="str">
        <f t="shared" si="16"/>
        <v/>
      </c>
      <c r="K464" s="42" t="str">
        <f>IF(J464="","",VLOOKUP(J464,ﾏｽﾀｰ!$A$3:$P$553,7))</f>
        <v/>
      </c>
      <c r="L464" s="42" t="str">
        <f>IF(J464="","",VLOOKUP(J464,ﾏｽﾀｰ!$A$3:$P$553,11))</f>
        <v/>
      </c>
      <c r="M464" s="41" t="str">
        <f>IF(J464="","",VLOOKUP(J464,ﾏｽﾀｰ!$A$3:$P$553,13))</f>
        <v/>
      </c>
      <c r="N464" s="41" t="str">
        <f>IF(J464="","",VLOOKUP(J464,ﾏｽﾀｰ!$A$3:$P$553,16))</f>
        <v/>
      </c>
      <c r="O464" s="43" t="str">
        <f>IF(J464="","",IF(VLOOKUP(J464,ﾏｽﾀｰ!$A$3:$Q$553,17)="","",VLOOKUP(J464,ﾏｽﾀｰ!$A$3:$Q$553,17)))</f>
        <v/>
      </c>
    </row>
    <row r="465" spans="1:15" s="11" customFormat="1" ht="18" customHeight="1" x14ac:dyDescent="0.15">
      <c r="A465" s="35">
        <f>ﾏｽﾀｰ!A462</f>
        <v>0</v>
      </c>
      <c r="B465" s="36">
        <f>IF(ﾏｽﾀｰ!I462=1,"",ﾏｽﾀｰ!D462)</f>
        <v>0</v>
      </c>
      <c r="C465" s="36" t="str">
        <f>IF(B465=$H$6,COUNTIF($B$6:B465,$H$6),"")</f>
        <v/>
      </c>
      <c r="D465" s="36"/>
      <c r="E465" s="40">
        <f t="shared" si="15"/>
        <v>0</v>
      </c>
      <c r="H465" s="41"/>
      <c r="I465" s="41" t="str">
        <f>IF(J465="","",VLOOKUP(J465,ﾏｽﾀｰ!$A$3:$P$553,6))</f>
        <v/>
      </c>
      <c r="J465" s="41" t="str">
        <f t="shared" si="16"/>
        <v/>
      </c>
      <c r="K465" s="42" t="str">
        <f>IF(J465="","",VLOOKUP(J465,ﾏｽﾀｰ!$A$3:$P$553,7))</f>
        <v/>
      </c>
      <c r="L465" s="42" t="str">
        <f>IF(J465="","",VLOOKUP(J465,ﾏｽﾀｰ!$A$3:$P$553,11))</f>
        <v/>
      </c>
      <c r="M465" s="41" t="str">
        <f>IF(J465="","",VLOOKUP(J465,ﾏｽﾀｰ!$A$3:$P$553,13))</f>
        <v/>
      </c>
      <c r="N465" s="41" t="str">
        <f>IF(J465="","",VLOOKUP(J465,ﾏｽﾀｰ!$A$3:$P$553,16))</f>
        <v/>
      </c>
      <c r="O465" s="43" t="str">
        <f>IF(J465="","",IF(VLOOKUP(J465,ﾏｽﾀｰ!$A$3:$Q$553,17)="","",VLOOKUP(J465,ﾏｽﾀｰ!$A$3:$Q$553,17)))</f>
        <v/>
      </c>
    </row>
    <row r="466" spans="1:15" s="11" customFormat="1" ht="18" customHeight="1" x14ac:dyDescent="0.15">
      <c r="A466" s="35">
        <f>ﾏｽﾀｰ!A463</f>
        <v>0</v>
      </c>
      <c r="B466" s="36">
        <f>IF(ﾏｽﾀｰ!I463=1,"",ﾏｽﾀｰ!D463)</f>
        <v>0</v>
      </c>
      <c r="C466" s="36" t="str">
        <f>IF(B466=$H$6,COUNTIF($B$6:B466,$H$6),"")</f>
        <v/>
      </c>
      <c r="D466" s="36"/>
      <c r="E466" s="40">
        <f t="shared" si="15"/>
        <v>0</v>
      </c>
      <c r="H466" s="41"/>
      <c r="I466" s="41" t="str">
        <f>IF(J466="","",VLOOKUP(J466,ﾏｽﾀｰ!$A$3:$P$553,6))</f>
        <v/>
      </c>
      <c r="J466" s="41" t="str">
        <f t="shared" si="16"/>
        <v/>
      </c>
      <c r="K466" s="42" t="str">
        <f>IF(J466="","",VLOOKUP(J466,ﾏｽﾀｰ!$A$3:$P$553,7))</f>
        <v/>
      </c>
      <c r="L466" s="42" t="str">
        <f>IF(J466="","",VLOOKUP(J466,ﾏｽﾀｰ!$A$3:$P$553,11))</f>
        <v/>
      </c>
      <c r="M466" s="41" t="str">
        <f>IF(J466="","",VLOOKUP(J466,ﾏｽﾀｰ!$A$3:$P$553,13))</f>
        <v/>
      </c>
      <c r="N466" s="41" t="str">
        <f>IF(J466="","",VLOOKUP(J466,ﾏｽﾀｰ!$A$3:$P$553,16))</f>
        <v/>
      </c>
      <c r="O466" s="43" t="str">
        <f>IF(J466="","",IF(VLOOKUP(J466,ﾏｽﾀｰ!$A$3:$Q$553,17)="","",VLOOKUP(J466,ﾏｽﾀｰ!$A$3:$Q$553,17)))</f>
        <v/>
      </c>
    </row>
    <row r="467" spans="1:15" s="11" customFormat="1" ht="18" customHeight="1" x14ac:dyDescent="0.15">
      <c r="A467" s="35">
        <f>ﾏｽﾀｰ!A464</f>
        <v>0</v>
      </c>
      <c r="B467" s="36">
        <f>IF(ﾏｽﾀｰ!I464=1,"",ﾏｽﾀｰ!D464)</f>
        <v>0</v>
      </c>
      <c r="C467" s="36" t="str">
        <f>IF(B467=$H$6,COUNTIF($B$6:B467,$H$6),"")</f>
        <v/>
      </c>
      <c r="D467" s="36"/>
      <c r="E467" s="40">
        <f t="shared" si="15"/>
        <v>0</v>
      </c>
      <c r="H467" s="41"/>
      <c r="I467" s="41" t="str">
        <f>IF(J467="","",VLOOKUP(J467,ﾏｽﾀｰ!$A$3:$P$553,6))</f>
        <v/>
      </c>
      <c r="J467" s="41" t="str">
        <f t="shared" si="16"/>
        <v/>
      </c>
      <c r="K467" s="42" t="str">
        <f>IF(J467="","",VLOOKUP(J467,ﾏｽﾀｰ!$A$3:$P$553,7))</f>
        <v/>
      </c>
      <c r="L467" s="42" t="str">
        <f>IF(J467="","",VLOOKUP(J467,ﾏｽﾀｰ!$A$3:$P$553,11))</f>
        <v/>
      </c>
      <c r="M467" s="41" t="str">
        <f>IF(J467="","",VLOOKUP(J467,ﾏｽﾀｰ!$A$3:$P$553,13))</f>
        <v/>
      </c>
      <c r="N467" s="41" t="str">
        <f>IF(J467="","",VLOOKUP(J467,ﾏｽﾀｰ!$A$3:$P$553,16))</f>
        <v/>
      </c>
      <c r="O467" s="43" t="str">
        <f>IF(J467="","",IF(VLOOKUP(J467,ﾏｽﾀｰ!$A$3:$Q$553,17)="","",VLOOKUP(J467,ﾏｽﾀｰ!$A$3:$Q$553,17)))</f>
        <v/>
      </c>
    </row>
    <row r="468" spans="1:15" s="11" customFormat="1" ht="18" customHeight="1" x14ac:dyDescent="0.15">
      <c r="A468" s="35">
        <f>ﾏｽﾀｰ!A465</f>
        <v>0</v>
      </c>
      <c r="B468" s="36">
        <f>IF(ﾏｽﾀｰ!I465=1,"",ﾏｽﾀｰ!D465)</f>
        <v>0</v>
      </c>
      <c r="C468" s="36" t="str">
        <f>IF(B468=$H$6,COUNTIF($B$6:B468,$H$6),"")</f>
        <v/>
      </c>
      <c r="D468" s="36"/>
      <c r="E468" s="40">
        <f t="shared" si="15"/>
        <v>0</v>
      </c>
      <c r="H468" s="41"/>
      <c r="I468" s="41" t="str">
        <f>IF(J468="","",VLOOKUP(J468,ﾏｽﾀｰ!$A$3:$P$553,6))</f>
        <v/>
      </c>
      <c r="J468" s="41" t="str">
        <f t="shared" si="16"/>
        <v/>
      </c>
      <c r="K468" s="42" t="str">
        <f>IF(J468="","",VLOOKUP(J468,ﾏｽﾀｰ!$A$3:$P$553,7))</f>
        <v/>
      </c>
      <c r="L468" s="42" t="str">
        <f>IF(J468="","",VLOOKUP(J468,ﾏｽﾀｰ!$A$3:$P$553,11))</f>
        <v/>
      </c>
      <c r="M468" s="41" t="str">
        <f>IF(J468="","",VLOOKUP(J468,ﾏｽﾀｰ!$A$3:$P$553,13))</f>
        <v/>
      </c>
      <c r="N468" s="41" t="str">
        <f>IF(J468="","",VLOOKUP(J468,ﾏｽﾀｰ!$A$3:$P$553,16))</f>
        <v/>
      </c>
      <c r="O468" s="43" t="str">
        <f>IF(J468="","",IF(VLOOKUP(J468,ﾏｽﾀｰ!$A$3:$Q$553,17)="","",VLOOKUP(J468,ﾏｽﾀｰ!$A$3:$Q$553,17)))</f>
        <v/>
      </c>
    </row>
    <row r="469" spans="1:15" s="11" customFormat="1" ht="18" customHeight="1" x14ac:dyDescent="0.15">
      <c r="A469" s="35">
        <f>ﾏｽﾀｰ!A466</f>
        <v>0</v>
      </c>
      <c r="B469" s="36">
        <f>IF(ﾏｽﾀｰ!I466=1,"",ﾏｽﾀｰ!D466)</f>
        <v>0</v>
      </c>
      <c r="C469" s="36" t="str">
        <f>IF(B469=$H$6,COUNTIF($B$6:B469,$H$6),"")</f>
        <v/>
      </c>
      <c r="D469" s="36"/>
      <c r="E469" s="40">
        <f t="shared" si="15"/>
        <v>0</v>
      </c>
      <c r="H469" s="41"/>
      <c r="I469" s="41" t="str">
        <f>IF(J469="","",VLOOKUP(J469,ﾏｽﾀｰ!$A$3:$P$553,6))</f>
        <v/>
      </c>
      <c r="J469" s="41" t="str">
        <f t="shared" si="16"/>
        <v/>
      </c>
      <c r="K469" s="42" t="str">
        <f>IF(J469="","",VLOOKUP(J469,ﾏｽﾀｰ!$A$3:$P$553,7))</f>
        <v/>
      </c>
      <c r="L469" s="42" t="str">
        <f>IF(J469="","",VLOOKUP(J469,ﾏｽﾀｰ!$A$3:$P$553,11))</f>
        <v/>
      </c>
      <c r="M469" s="41" t="str">
        <f>IF(J469="","",VLOOKUP(J469,ﾏｽﾀｰ!$A$3:$P$553,13))</f>
        <v/>
      </c>
      <c r="N469" s="41" t="str">
        <f>IF(J469="","",VLOOKUP(J469,ﾏｽﾀｰ!$A$3:$P$553,16))</f>
        <v/>
      </c>
      <c r="O469" s="43" t="str">
        <f>IF(J469="","",IF(VLOOKUP(J469,ﾏｽﾀｰ!$A$3:$Q$553,17)="","",VLOOKUP(J469,ﾏｽﾀｰ!$A$3:$Q$553,17)))</f>
        <v/>
      </c>
    </row>
    <row r="470" spans="1:15" s="11" customFormat="1" ht="18" customHeight="1" x14ac:dyDescent="0.15">
      <c r="A470" s="35">
        <f>ﾏｽﾀｰ!A467</f>
        <v>0</v>
      </c>
      <c r="B470" s="36">
        <f>IF(ﾏｽﾀｰ!I467=1,"",ﾏｽﾀｰ!D467)</f>
        <v>0</v>
      </c>
      <c r="C470" s="36" t="str">
        <f>IF(B470=$H$6,COUNTIF($B$6:B470,$H$6),"")</f>
        <v/>
      </c>
      <c r="D470" s="36"/>
      <c r="E470" s="40">
        <f t="shared" si="15"/>
        <v>0</v>
      </c>
      <c r="H470" s="41"/>
      <c r="I470" s="41" t="str">
        <f>IF(J470="","",VLOOKUP(J470,ﾏｽﾀｰ!$A$3:$P$553,6))</f>
        <v/>
      </c>
      <c r="J470" s="41" t="str">
        <f t="shared" si="16"/>
        <v/>
      </c>
      <c r="K470" s="42" t="str">
        <f>IF(J470="","",VLOOKUP(J470,ﾏｽﾀｰ!$A$3:$P$553,7))</f>
        <v/>
      </c>
      <c r="L470" s="42" t="str">
        <f>IF(J470="","",VLOOKUP(J470,ﾏｽﾀｰ!$A$3:$P$553,11))</f>
        <v/>
      </c>
      <c r="M470" s="41" t="str">
        <f>IF(J470="","",VLOOKUP(J470,ﾏｽﾀｰ!$A$3:$P$553,13))</f>
        <v/>
      </c>
      <c r="N470" s="41" t="str">
        <f>IF(J470="","",VLOOKUP(J470,ﾏｽﾀｰ!$A$3:$P$553,16))</f>
        <v/>
      </c>
      <c r="O470" s="43" t="str">
        <f>IF(J470="","",IF(VLOOKUP(J470,ﾏｽﾀｰ!$A$3:$Q$553,17)="","",VLOOKUP(J470,ﾏｽﾀｰ!$A$3:$Q$553,17)))</f>
        <v/>
      </c>
    </row>
    <row r="471" spans="1:15" s="11" customFormat="1" ht="18" customHeight="1" x14ac:dyDescent="0.15">
      <c r="A471" s="35">
        <f>ﾏｽﾀｰ!A468</f>
        <v>0</v>
      </c>
      <c r="B471" s="36">
        <f>IF(ﾏｽﾀｰ!I468=1,"",ﾏｽﾀｰ!D468)</f>
        <v>0</v>
      </c>
      <c r="C471" s="36" t="str">
        <f>IF(B471=$H$6,COUNTIF($B$6:B471,$H$6),"")</f>
        <v/>
      </c>
      <c r="D471" s="36"/>
      <c r="E471" s="40">
        <f t="shared" si="15"/>
        <v>0</v>
      </c>
      <c r="H471" s="41"/>
      <c r="I471" s="41" t="str">
        <f>IF(J471="","",VLOOKUP(J471,ﾏｽﾀｰ!$A$3:$P$553,6))</f>
        <v/>
      </c>
      <c r="J471" s="41" t="str">
        <f t="shared" si="16"/>
        <v/>
      </c>
      <c r="K471" s="42" t="str">
        <f>IF(J471="","",VLOOKUP(J471,ﾏｽﾀｰ!$A$3:$P$553,7))</f>
        <v/>
      </c>
      <c r="L471" s="42" t="str">
        <f>IF(J471="","",VLOOKUP(J471,ﾏｽﾀｰ!$A$3:$P$553,11))</f>
        <v/>
      </c>
      <c r="M471" s="41" t="str">
        <f>IF(J471="","",VLOOKUP(J471,ﾏｽﾀｰ!$A$3:$P$553,13))</f>
        <v/>
      </c>
      <c r="N471" s="41" t="str">
        <f>IF(J471="","",VLOOKUP(J471,ﾏｽﾀｰ!$A$3:$P$553,16))</f>
        <v/>
      </c>
      <c r="O471" s="43" t="str">
        <f>IF(J471="","",IF(VLOOKUP(J471,ﾏｽﾀｰ!$A$3:$Q$553,17)="","",VLOOKUP(J471,ﾏｽﾀｰ!$A$3:$Q$553,17)))</f>
        <v/>
      </c>
    </row>
    <row r="472" spans="1:15" s="11" customFormat="1" ht="18" customHeight="1" x14ac:dyDescent="0.15">
      <c r="A472" s="35">
        <f>ﾏｽﾀｰ!A469</f>
        <v>0</v>
      </c>
      <c r="B472" s="36">
        <f>IF(ﾏｽﾀｰ!I469=1,"",ﾏｽﾀｰ!D469)</f>
        <v>0</v>
      </c>
      <c r="C472" s="36" t="str">
        <f>IF(B472=$H$6,COUNTIF($B$6:B472,$H$6),"")</f>
        <v/>
      </c>
      <c r="D472" s="36"/>
      <c r="E472" s="40">
        <f t="shared" si="15"/>
        <v>0</v>
      </c>
      <c r="H472" s="41"/>
      <c r="I472" s="41" t="str">
        <f>IF(J472="","",VLOOKUP(J472,ﾏｽﾀｰ!$A$3:$P$553,6))</f>
        <v/>
      </c>
      <c r="J472" s="41" t="str">
        <f t="shared" si="16"/>
        <v/>
      </c>
      <c r="K472" s="42" t="str">
        <f>IF(J472="","",VLOOKUP(J472,ﾏｽﾀｰ!$A$3:$P$553,7))</f>
        <v/>
      </c>
      <c r="L472" s="42" t="str">
        <f>IF(J472="","",VLOOKUP(J472,ﾏｽﾀｰ!$A$3:$P$553,11))</f>
        <v/>
      </c>
      <c r="M472" s="41" t="str">
        <f>IF(J472="","",VLOOKUP(J472,ﾏｽﾀｰ!$A$3:$P$553,13))</f>
        <v/>
      </c>
      <c r="N472" s="41" t="str">
        <f>IF(J472="","",VLOOKUP(J472,ﾏｽﾀｰ!$A$3:$P$553,16))</f>
        <v/>
      </c>
      <c r="O472" s="43" t="str">
        <f>IF(J472="","",IF(VLOOKUP(J472,ﾏｽﾀｰ!$A$3:$Q$553,17)="","",VLOOKUP(J472,ﾏｽﾀｰ!$A$3:$Q$553,17)))</f>
        <v/>
      </c>
    </row>
    <row r="473" spans="1:15" s="11" customFormat="1" ht="18" customHeight="1" x14ac:dyDescent="0.15">
      <c r="A473" s="35">
        <f>ﾏｽﾀｰ!A470</f>
        <v>0</v>
      </c>
      <c r="B473" s="36">
        <f>IF(ﾏｽﾀｰ!I470=1,"",ﾏｽﾀｰ!D470)</f>
        <v>0</v>
      </c>
      <c r="C473" s="36" t="str">
        <f>IF(B473=$H$6,COUNTIF($B$6:B473,$H$6),"")</f>
        <v/>
      </c>
      <c r="D473" s="36"/>
      <c r="E473" s="40">
        <f t="shared" si="15"/>
        <v>0</v>
      </c>
      <c r="H473" s="41"/>
      <c r="I473" s="41" t="str">
        <f>IF(J473="","",VLOOKUP(J473,ﾏｽﾀｰ!$A$3:$P$553,6))</f>
        <v/>
      </c>
      <c r="J473" s="41" t="str">
        <f t="shared" si="16"/>
        <v/>
      </c>
      <c r="K473" s="42" t="str">
        <f>IF(J473="","",VLOOKUP(J473,ﾏｽﾀｰ!$A$3:$P$553,7))</f>
        <v/>
      </c>
      <c r="L473" s="42" t="str">
        <f>IF(J473="","",VLOOKUP(J473,ﾏｽﾀｰ!$A$3:$P$553,11))</f>
        <v/>
      </c>
      <c r="M473" s="41" t="str">
        <f>IF(J473="","",VLOOKUP(J473,ﾏｽﾀｰ!$A$3:$P$553,13))</f>
        <v/>
      </c>
      <c r="N473" s="41" t="str">
        <f>IF(J473="","",VLOOKUP(J473,ﾏｽﾀｰ!$A$3:$P$553,16))</f>
        <v/>
      </c>
      <c r="O473" s="43" t="str">
        <f>IF(J473="","",IF(VLOOKUP(J473,ﾏｽﾀｰ!$A$3:$Q$553,17)="","",VLOOKUP(J473,ﾏｽﾀｰ!$A$3:$Q$553,17)))</f>
        <v/>
      </c>
    </row>
    <row r="474" spans="1:15" s="11" customFormat="1" ht="18" customHeight="1" x14ac:dyDescent="0.15">
      <c r="A474" s="35">
        <f>ﾏｽﾀｰ!A471</f>
        <v>0</v>
      </c>
      <c r="B474" s="36">
        <f>IF(ﾏｽﾀｰ!I471=1,"",ﾏｽﾀｰ!D471)</f>
        <v>0</v>
      </c>
      <c r="C474" s="36" t="str">
        <f>IF(B474=$H$6,COUNTIF($B$6:B474,$H$6),"")</f>
        <v/>
      </c>
      <c r="D474" s="36"/>
      <c r="E474" s="40">
        <f t="shared" si="15"/>
        <v>0</v>
      </c>
      <c r="H474" s="41"/>
      <c r="I474" s="41" t="str">
        <f>IF(J474="","",VLOOKUP(J474,ﾏｽﾀｰ!$A$3:$P$553,6))</f>
        <v/>
      </c>
      <c r="J474" s="41" t="str">
        <f t="shared" si="16"/>
        <v/>
      </c>
      <c r="K474" s="42" t="str">
        <f>IF(J474="","",VLOOKUP(J474,ﾏｽﾀｰ!$A$3:$P$553,7))</f>
        <v/>
      </c>
      <c r="L474" s="42" t="str">
        <f>IF(J474="","",VLOOKUP(J474,ﾏｽﾀｰ!$A$3:$P$553,11))</f>
        <v/>
      </c>
      <c r="M474" s="41" t="str">
        <f>IF(J474="","",VLOOKUP(J474,ﾏｽﾀｰ!$A$3:$P$553,13))</f>
        <v/>
      </c>
      <c r="N474" s="41" t="str">
        <f>IF(J474="","",VLOOKUP(J474,ﾏｽﾀｰ!$A$3:$P$553,16))</f>
        <v/>
      </c>
      <c r="O474" s="43" t="str">
        <f>IF(J474="","",IF(VLOOKUP(J474,ﾏｽﾀｰ!$A$3:$Q$553,17)="","",VLOOKUP(J474,ﾏｽﾀｰ!$A$3:$Q$553,17)))</f>
        <v/>
      </c>
    </row>
    <row r="475" spans="1:15" s="11" customFormat="1" ht="18" customHeight="1" x14ac:dyDescent="0.15">
      <c r="A475" s="35">
        <f>ﾏｽﾀｰ!A472</f>
        <v>0</v>
      </c>
      <c r="B475" s="36">
        <f>IF(ﾏｽﾀｰ!I472=1,"",ﾏｽﾀｰ!D472)</f>
        <v>0</v>
      </c>
      <c r="C475" s="36" t="str">
        <f>IF(B475=$H$6,COUNTIF($B$6:B475,$H$6),"")</f>
        <v/>
      </c>
      <c r="D475" s="36"/>
      <c r="E475" s="40">
        <f t="shared" si="15"/>
        <v>0</v>
      </c>
      <c r="H475" s="41"/>
      <c r="I475" s="41" t="str">
        <f>IF(J475="","",VLOOKUP(J475,ﾏｽﾀｰ!$A$3:$P$553,6))</f>
        <v/>
      </c>
      <c r="J475" s="41" t="str">
        <f t="shared" si="16"/>
        <v/>
      </c>
      <c r="K475" s="42" t="str">
        <f>IF(J475="","",VLOOKUP(J475,ﾏｽﾀｰ!$A$3:$P$553,7))</f>
        <v/>
      </c>
      <c r="L475" s="42" t="str">
        <f>IF(J475="","",VLOOKUP(J475,ﾏｽﾀｰ!$A$3:$P$553,11))</f>
        <v/>
      </c>
      <c r="M475" s="41" t="str">
        <f>IF(J475="","",VLOOKUP(J475,ﾏｽﾀｰ!$A$3:$P$553,13))</f>
        <v/>
      </c>
      <c r="N475" s="41" t="str">
        <f>IF(J475="","",VLOOKUP(J475,ﾏｽﾀｰ!$A$3:$P$553,16))</f>
        <v/>
      </c>
      <c r="O475" s="43" t="str">
        <f>IF(J475="","",IF(VLOOKUP(J475,ﾏｽﾀｰ!$A$3:$Q$553,17)="","",VLOOKUP(J475,ﾏｽﾀｰ!$A$3:$Q$553,17)))</f>
        <v/>
      </c>
    </row>
    <row r="476" spans="1:15" s="11" customFormat="1" ht="18" customHeight="1" x14ac:dyDescent="0.15">
      <c r="A476" s="35">
        <f>ﾏｽﾀｰ!A473</f>
        <v>0</v>
      </c>
      <c r="B476" s="36">
        <f>IF(ﾏｽﾀｰ!I473=1,"",ﾏｽﾀｰ!D473)</f>
        <v>0</v>
      </c>
      <c r="C476" s="36" t="str">
        <f>IF(B476=$H$6,COUNTIF($B$6:B476,$H$6),"")</f>
        <v/>
      </c>
      <c r="D476" s="36"/>
      <c r="E476" s="40">
        <f t="shared" si="15"/>
        <v>0</v>
      </c>
      <c r="H476" s="41"/>
      <c r="I476" s="41" t="str">
        <f>IF(J476="","",VLOOKUP(J476,ﾏｽﾀｰ!$A$3:$P$553,6))</f>
        <v/>
      </c>
      <c r="J476" s="41" t="str">
        <f t="shared" si="16"/>
        <v/>
      </c>
      <c r="K476" s="42" t="str">
        <f>IF(J476="","",VLOOKUP(J476,ﾏｽﾀｰ!$A$3:$P$553,7))</f>
        <v/>
      </c>
      <c r="L476" s="42" t="str">
        <f>IF(J476="","",VLOOKUP(J476,ﾏｽﾀｰ!$A$3:$P$553,11))</f>
        <v/>
      </c>
      <c r="M476" s="41" t="str">
        <f>IF(J476="","",VLOOKUP(J476,ﾏｽﾀｰ!$A$3:$P$553,13))</f>
        <v/>
      </c>
      <c r="N476" s="41" t="str">
        <f>IF(J476="","",VLOOKUP(J476,ﾏｽﾀｰ!$A$3:$P$553,16))</f>
        <v/>
      </c>
      <c r="O476" s="43" t="str">
        <f>IF(J476="","",IF(VLOOKUP(J476,ﾏｽﾀｰ!$A$3:$Q$553,17)="","",VLOOKUP(J476,ﾏｽﾀｰ!$A$3:$Q$553,17)))</f>
        <v/>
      </c>
    </row>
    <row r="477" spans="1:15" s="11" customFormat="1" ht="18" customHeight="1" x14ac:dyDescent="0.15">
      <c r="A477" s="35">
        <f>ﾏｽﾀｰ!A474</f>
        <v>0</v>
      </c>
      <c r="B477" s="36">
        <f>IF(ﾏｽﾀｰ!I474=1,"",ﾏｽﾀｰ!D474)</f>
        <v>0</v>
      </c>
      <c r="C477" s="36" t="str">
        <f>IF(B477=$H$6,COUNTIF($B$6:B477,$H$6),"")</f>
        <v/>
      </c>
      <c r="D477" s="36"/>
      <c r="E477" s="40">
        <f t="shared" si="15"/>
        <v>0</v>
      </c>
      <c r="H477" s="41"/>
      <c r="I477" s="41" t="str">
        <f>IF(J477="","",VLOOKUP(J477,ﾏｽﾀｰ!$A$3:$P$553,6))</f>
        <v/>
      </c>
      <c r="J477" s="41" t="str">
        <f t="shared" si="16"/>
        <v/>
      </c>
      <c r="K477" s="42" t="str">
        <f>IF(J477="","",VLOOKUP(J477,ﾏｽﾀｰ!$A$3:$P$553,7))</f>
        <v/>
      </c>
      <c r="L477" s="42" t="str">
        <f>IF(J477="","",VLOOKUP(J477,ﾏｽﾀｰ!$A$3:$P$553,11))</f>
        <v/>
      </c>
      <c r="M477" s="41" t="str">
        <f>IF(J477="","",VLOOKUP(J477,ﾏｽﾀｰ!$A$3:$P$553,13))</f>
        <v/>
      </c>
      <c r="N477" s="41" t="str">
        <f>IF(J477="","",VLOOKUP(J477,ﾏｽﾀｰ!$A$3:$P$553,16))</f>
        <v/>
      </c>
      <c r="O477" s="43" t="str">
        <f>IF(J477="","",IF(VLOOKUP(J477,ﾏｽﾀｰ!$A$3:$Q$553,17)="","",VLOOKUP(J477,ﾏｽﾀｰ!$A$3:$Q$553,17)))</f>
        <v/>
      </c>
    </row>
    <row r="478" spans="1:15" s="11" customFormat="1" ht="18" customHeight="1" x14ac:dyDescent="0.15">
      <c r="A478" s="35">
        <f>ﾏｽﾀｰ!A475</f>
        <v>0</v>
      </c>
      <c r="B478" s="36">
        <f>IF(ﾏｽﾀｰ!I475=1,"",ﾏｽﾀｰ!D475)</f>
        <v>0</v>
      </c>
      <c r="C478" s="36" t="str">
        <f>IF(B478=$H$6,COUNTIF($B$6:B478,$H$6),"")</f>
        <v/>
      </c>
      <c r="D478" s="36"/>
      <c r="E478" s="40">
        <f t="shared" si="15"/>
        <v>0</v>
      </c>
      <c r="H478" s="41"/>
      <c r="I478" s="41" t="str">
        <f>IF(J478="","",VLOOKUP(J478,ﾏｽﾀｰ!$A$3:$P$553,6))</f>
        <v/>
      </c>
      <c r="J478" s="41" t="str">
        <f t="shared" si="16"/>
        <v/>
      </c>
      <c r="K478" s="42" t="str">
        <f>IF(J478="","",VLOOKUP(J478,ﾏｽﾀｰ!$A$3:$P$553,7))</f>
        <v/>
      </c>
      <c r="L478" s="42" t="str">
        <f>IF(J478="","",VLOOKUP(J478,ﾏｽﾀｰ!$A$3:$P$553,11))</f>
        <v/>
      </c>
      <c r="M478" s="41" t="str">
        <f>IF(J478="","",VLOOKUP(J478,ﾏｽﾀｰ!$A$3:$P$553,13))</f>
        <v/>
      </c>
      <c r="N478" s="41" t="str">
        <f>IF(J478="","",VLOOKUP(J478,ﾏｽﾀｰ!$A$3:$P$553,16))</f>
        <v/>
      </c>
      <c r="O478" s="43" t="str">
        <f>IF(J478="","",IF(VLOOKUP(J478,ﾏｽﾀｰ!$A$3:$Q$553,17)="","",VLOOKUP(J478,ﾏｽﾀｰ!$A$3:$Q$553,17)))</f>
        <v/>
      </c>
    </row>
    <row r="479" spans="1:15" s="11" customFormat="1" ht="18" customHeight="1" x14ac:dyDescent="0.15">
      <c r="A479" s="35">
        <f>ﾏｽﾀｰ!A476</f>
        <v>0</v>
      </c>
      <c r="B479" s="36">
        <f>IF(ﾏｽﾀｰ!I476=1,"",ﾏｽﾀｰ!D476)</f>
        <v>0</v>
      </c>
      <c r="C479" s="36" t="str">
        <f>IF(B479=$H$6,COUNTIF($B$6:B479,$H$6),"")</f>
        <v/>
      </c>
      <c r="D479" s="36"/>
      <c r="E479" s="40">
        <f t="shared" si="15"/>
        <v>0</v>
      </c>
      <c r="H479" s="41"/>
      <c r="I479" s="41" t="str">
        <f>IF(J479="","",VLOOKUP(J479,ﾏｽﾀｰ!$A$3:$P$553,6))</f>
        <v/>
      </c>
      <c r="J479" s="41" t="str">
        <f t="shared" si="16"/>
        <v/>
      </c>
      <c r="K479" s="42" t="str">
        <f>IF(J479="","",VLOOKUP(J479,ﾏｽﾀｰ!$A$3:$P$553,7))</f>
        <v/>
      </c>
      <c r="L479" s="42" t="str">
        <f>IF(J479="","",VLOOKUP(J479,ﾏｽﾀｰ!$A$3:$P$553,11))</f>
        <v/>
      </c>
      <c r="M479" s="41" t="str">
        <f>IF(J479="","",VLOOKUP(J479,ﾏｽﾀｰ!$A$3:$P$553,13))</f>
        <v/>
      </c>
      <c r="N479" s="41" t="str">
        <f>IF(J479="","",VLOOKUP(J479,ﾏｽﾀｰ!$A$3:$P$553,16))</f>
        <v/>
      </c>
      <c r="O479" s="43" t="str">
        <f>IF(J479="","",IF(VLOOKUP(J479,ﾏｽﾀｰ!$A$3:$Q$553,17)="","",VLOOKUP(J479,ﾏｽﾀｰ!$A$3:$Q$553,17)))</f>
        <v/>
      </c>
    </row>
    <row r="480" spans="1:15" s="11" customFormat="1" ht="18" customHeight="1" x14ac:dyDescent="0.15">
      <c r="A480" s="35">
        <f>ﾏｽﾀｰ!A477</f>
        <v>0</v>
      </c>
      <c r="B480" s="36">
        <f>IF(ﾏｽﾀｰ!I477=1,"",ﾏｽﾀｰ!D477)</f>
        <v>0</v>
      </c>
      <c r="C480" s="36" t="str">
        <f>IF(B480=$H$6,COUNTIF($B$6:B480,$H$6),"")</f>
        <v/>
      </c>
      <c r="D480" s="36"/>
      <c r="E480" s="40">
        <f t="shared" si="15"/>
        <v>0</v>
      </c>
      <c r="H480" s="41"/>
      <c r="I480" s="41" t="str">
        <f>IF(J480="","",VLOOKUP(J480,ﾏｽﾀｰ!$A$3:$P$553,6))</f>
        <v/>
      </c>
      <c r="J480" s="41" t="str">
        <f t="shared" si="16"/>
        <v/>
      </c>
      <c r="K480" s="42" t="str">
        <f>IF(J480="","",VLOOKUP(J480,ﾏｽﾀｰ!$A$3:$P$553,7))</f>
        <v/>
      </c>
      <c r="L480" s="42" t="str">
        <f>IF(J480="","",VLOOKUP(J480,ﾏｽﾀｰ!$A$3:$P$553,11))</f>
        <v/>
      </c>
      <c r="M480" s="41" t="str">
        <f>IF(J480="","",VLOOKUP(J480,ﾏｽﾀｰ!$A$3:$P$553,13))</f>
        <v/>
      </c>
      <c r="N480" s="41" t="str">
        <f>IF(J480="","",VLOOKUP(J480,ﾏｽﾀｰ!$A$3:$P$553,16))</f>
        <v/>
      </c>
      <c r="O480" s="43" t="str">
        <f>IF(J480="","",IF(VLOOKUP(J480,ﾏｽﾀｰ!$A$3:$Q$553,17)="","",VLOOKUP(J480,ﾏｽﾀｰ!$A$3:$Q$553,17)))</f>
        <v/>
      </c>
    </row>
    <row r="481" spans="1:15" s="11" customFormat="1" ht="18" customHeight="1" x14ac:dyDescent="0.15">
      <c r="A481" s="35">
        <f>ﾏｽﾀｰ!A478</f>
        <v>0</v>
      </c>
      <c r="B481" s="36">
        <f>IF(ﾏｽﾀｰ!I478=1,"",ﾏｽﾀｰ!D478)</f>
        <v>0</v>
      </c>
      <c r="C481" s="36" t="str">
        <f>IF(B481=$H$6,COUNTIF($B$6:B481,$H$6),"")</f>
        <v/>
      </c>
      <c r="D481" s="36"/>
      <c r="E481" s="40">
        <f t="shared" si="15"/>
        <v>0</v>
      </c>
      <c r="H481" s="41"/>
      <c r="I481" s="41" t="str">
        <f>IF(J481="","",VLOOKUP(J481,ﾏｽﾀｰ!$A$3:$P$553,6))</f>
        <v/>
      </c>
      <c r="J481" s="41" t="str">
        <f t="shared" si="16"/>
        <v/>
      </c>
      <c r="K481" s="42" t="str">
        <f>IF(J481="","",VLOOKUP(J481,ﾏｽﾀｰ!$A$3:$P$553,7))</f>
        <v/>
      </c>
      <c r="L481" s="42" t="str">
        <f>IF(J481="","",VLOOKUP(J481,ﾏｽﾀｰ!$A$3:$P$553,11))</f>
        <v/>
      </c>
      <c r="M481" s="41" t="str">
        <f>IF(J481="","",VLOOKUP(J481,ﾏｽﾀｰ!$A$3:$P$553,13))</f>
        <v/>
      </c>
      <c r="N481" s="41" t="str">
        <f>IF(J481="","",VLOOKUP(J481,ﾏｽﾀｰ!$A$3:$P$553,16))</f>
        <v/>
      </c>
      <c r="O481" s="43" t="str">
        <f>IF(J481="","",IF(VLOOKUP(J481,ﾏｽﾀｰ!$A$3:$Q$553,17)="","",VLOOKUP(J481,ﾏｽﾀｰ!$A$3:$Q$553,17)))</f>
        <v/>
      </c>
    </row>
    <row r="482" spans="1:15" s="11" customFormat="1" ht="18" customHeight="1" x14ac:dyDescent="0.15">
      <c r="A482" s="35">
        <f>ﾏｽﾀｰ!A479</f>
        <v>0</v>
      </c>
      <c r="B482" s="36">
        <f>IF(ﾏｽﾀｰ!I479=1,"",ﾏｽﾀｰ!D479)</f>
        <v>0</v>
      </c>
      <c r="C482" s="36" t="str">
        <f>IF(B482=$H$6,COUNTIF($B$6:B482,$H$6),"")</f>
        <v/>
      </c>
      <c r="D482" s="36"/>
      <c r="E482" s="40">
        <f t="shared" si="15"/>
        <v>0</v>
      </c>
      <c r="H482" s="41"/>
      <c r="I482" s="41" t="str">
        <f>IF(J482="","",VLOOKUP(J482,ﾏｽﾀｰ!$A$3:$P$553,6))</f>
        <v/>
      </c>
      <c r="J482" s="41" t="str">
        <f t="shared" si="16"/>
        <v/>
      </c>
      <c r="K482" s="42" t="str">
        <f>IF(J482="","",VLOOKUP(J482,ﾏｽﾀｰ!$A$3:$P$553,7))</f>
        <v/>
      </c>
      <c r="L482" s="42" t="str">
        <f>IF(J482="","",VLOOKUP(J482,ﾏｽﾀｰ!$A$3:$P$553,11))</f>
        <v/>
      </c>
      <c r="M482" s="41" t="str">
        <f>IF(J482="","",VLOOKUP(J482,ﾏｽﾀｰ!$A$3:$P$553,13))</f>
        <v/>
      </c>
      <c r="N482" s="41" t="str">
        <f>IF(J482="","",VLOOKUP(J482,ﾏｽﾀｰ!$A$3:$P$553,16))</f>
        <v/>
      </c>
      <c r="O482" s="43" t="str">
        <f>IF(J482="","",IF(VLOOKUP(J482,ﾏｽﾀｰ!$A$3:$Q$553,17)="","",VLOOKUP(J482,ﾏｽﾀｰ!$A$3:$Q$553,17)))</f>
        <v/>
      </c>
    </row>
    <row r="483" spans="1:15" s="11" customFormat="1" ht="18" customHeight="1" x14ac:dyDescent="0.15">
      <c r="A483" s="35">
        <f>ﾏｽﾀｰ!A480</f>
        <v>0</v>
      </c>
      <c r="B483" s="36">
        <f>IF(ﾏｽﾀｰ!I480=1,"",ﾏｽﾀｰ!D480)</f>
        <v>0</v>
      </c>
      <c r="C483" s="36" t="str">
        <f>IF(B483=$H$6,COUNTIF($B$6:B483,$H$6),"")</f>
        <v/>
      </c>
      <c r="D483" s="36"/>
      <c r="E483" s="40">
        <f t="shared" si="15"/>
        <v>0</v>
      </c>
      <c r="H483" s="41"/>
      <c r="I483" s="41" t="str">
        <f>IF(J483="","",VLOOKUP(J483,ﾏｽﾀｰ!$A$3:$P$553,6))</f>
        <v/>
      </c>
      <c r="J483" s="41" t="str">
        <f t="shared" si="16"/>
        <v/>
      </c>
      <c r="K483" s="42" t="str">
        <f>IF(J483="","",VLOOKUP(J483,ﾏｽﾀｰ!$A$3:$P$553,7))</f>
        <v/>
      </c>
      <c r="L483" s="42" t="str">
        <f>IF(J483="","",VLOOKUP(J483,ﾏｽﾀｰ!$A$3:$P$553,11))</f>
        <v/>
      </c>
      <c r="M483" s="41" t="str">
        <f>IF(J483="","",VLOOKUP(J483,ﾏｽﾀｰ!$A$3:$P$553,13))</f>
        <v/>
      </c>
      <c r="N483" s="41" t="str">
        <f>IF(J483="","",VLOOKUP(J483,ﾏｽﾀｰ!$A$3:$P$553,16))</f>
        <v/>
      </c>
      <c r="O483" s="43" t="str">
        <f>IF(J483="","",IF(VLOOKUP(J483,ﾏｽﾀｰ!$A$3:$Q$553,17)="","",VLOOKUP(J483,ﾏｽﾀｰ!$A$3:$Q$553,17)))</f>
        <v/>
      </c>
    </row>
    <row r="484" spans="1:15" s="11" customFormat="1" ht="18" customHeight="1" x14ac:dyDescent="0.15">
      <c r="A484" s="35">
        <f>ﾏｽﾀｰ!A481</f>
        <v>0</v>
      </c>
      <c r="B484" s="36">
        <f>IF(ﾏｽﾀｰ!I481=1,"",ﾏｽﾀｰ!D481)</f>
        <v>0</v>
      </c>
      <c r="C484" s="36" t="str">
        <f>IF(B484=$H$6,COUNTIF($B$6:B484,$H$6),"")</f>
        <v/>
      </c>
      <c r="D484" s="36"/>
      <c r="E484" s="40">
        <f t="shared" si="15"/>
        <v>0</v>
      </c>
      <c r="H484" s="41"/>
      <c r="I484" s="41" t="str">
        <f>IF(J484="","",VLOOKUP(J484,ﾏｽﾀｰ!$A$3:$P$553,6))</f>
        <v/>
      </c>
      <c r="J484" s="41" t="str">
        <f t="shared" si="16"/>
        <v/>
      </c>
      <c r="K484" s="42" t="str">
        <f>IF(J484="","",VLOOKUP(J484,ﾏｽﾀｰ!$A$3:$P$553,7))</f>
        <v/>
      </c>
      <c r="L484" s="42" t="str">
        <f>IF(J484="","",VLOOKUP(J484,ﾏｽﾀｰ!$A$3:$P$553,11))</f>
        <v/>
      </c>
      <c r="M484" s="41" t="str">
        <f>IF(J484="","",VLOOKUP(J484,ﾏｽﾀｰ!$A$3:$P$553,13))</f>
        <v/>
      </c>
      <c r="N484" s="41" t="str">
        <f>IF(J484="","",VLOOKUP(J484,ﾏｽﾀｰ!$A$3:$P$553,16))</f>
        <v/>
      </c>
      <c r="O484" s="43" t="str">
        <f>IF(J484="","",IF(VLOOKUP(J484,ﾏｽﾀｰ!$A$3:$Q$553,17)="","",VLOOKUP(J484,ﾏｽﾀｰ!$A$3:$Q$553,17)))</f>
        <v/>
      </c>
    </row>
    <row r="485" spans="1:15" s="11" customFormat="1" ht="18" customHeight="1" x14ac:dyDescent="0.15">
      <c r="A485" s="35">
        <f>ﾏｽﾀｰ!A482</f>
        <v>0</v>
      </c>
      <c r="B485" s="36">
        <f>IF(ﾏｽﾀｰ!I482=1,"",ﾏｽﾀｰ!D482)</f>
        <v>0</v>
      </c>
      <c r="C485" s="36" t="str">
        <f>IF(B485=$H$6,COUNTIF($B$6:B485,$H$6),"")</f>
        <v/>
      </c>
      <c r="D485" s="36"/>
      <c r="E485" s="40">
        <f t="shared" si="15"/>
        <v>0</v>
      </c>
      <c r="H485" s="41"/>
      <c r="I485" s="41" t="str">
        <f>IF(J485="","",VLOOKUP(J485,ﾏｽﾀｰ!$A$3:$P$553,6))</f>
        <v/>
      </c>
      <c r="J485" s="41" t="str">
        <f t="shared" si="16"/>
        <v/>
      </c>
      <c r="K485" s="42" t="str">
        <f>IF(J485="","",VLOOKUP(J485,ﾏｽﾀｰ!$A$3:$P$553,7))</f>
        <v/>
      </c>
      <c r="L485" s="42" t="str">
        <f>IF(J485="","",VLOOKUP(J485,ﾏｽﾀｰ!$A$3:$P$553,11))</f>
        <v/>
      </c>
      <c r="M485" s="41" t="str">
        <f>IF(J485="","",VLOOKUP(J485,ﾏｽﾀｰ!$A$3:$P$553,13))</f>
        <v/>
      </c>
      <c r="N485" s="41" t="str">
        <f>IF(J485="","",VLOOKUP(J485,ﾏｽﾀｰ!$A$3:$P$553,16))</f>
        <v/>
      </c>
      <c r="O485" s="43" t="str">
        <f>IF(J485="","",IF(VLOOKUP(J485,ﾏｽﾀｰ!$A$3:$Q$553,17)="","",VLOOKUP(J485,ﾏｽﾀｰ!$A$3:$Q$553,17)))</f>
        <v/>
      </c>
    </row>
    <row r="486" spans="1:15" s="11" customFormat="1" ht="18" customHeight="1" x14ac:dyDescent="0.15">
      <c r="A486" s="35">
        <f>ﾏｽﾀｰ!A483</f>
        <v>0</v>
      </c>
      <c r="B486" s="36">
        <f>IF(ﾏｽﾀｰ!I483=1,"",ﾏｽﾀｰ!D483)</f>
        <v>0</v>
      </c>
      <c r="C486" s="36" t="str">
        <f>IF(B486=$H$6,COUNTIF($B$6:B486,$H$6),"")</f>
        <v/>
      </c>
      <c r="D486" s="36"/>
      <c r="E486" s="40">
        <f t="shared" si="15"/>
        <v>0</v>
      </c>
      <c r="H486" s="41"/>
      <c r="I486" s="41" t="str">
        <f>IF(J486="","",VLOOKUP(J486,ﾏｽﾀｰ!$A$3:$P$553,6))</f>
        <v/>
      </c>
      <c r="J486" s="41" t="str">
        <f t="shared" si="16"/>
        <v/>
      </c>
      <c r="K486" s="42" t="str">
        <f>IF(J486="","",VLOOKUP(J486,ﾏｽﾀｰ!$A$3:$P$553,7))</f>
        <v/>
      </c>
      <c r="L486" s="42" t="str">
        <f>IF(J486="","",VLOOKUP(J486,ﾏｽﾀｰ!$A$3:$P$553,11))</f>
        <v/>
      </c>
      <c r="M486" s="41" t="str">
        <f>IF(J486="","",VLOOKUP(J486,ﾏｽﾀｰ!$A$3:$P$553,13))</f>
        <v/>
      </c>
      <c r="N486" s="41" t="str">
        <f>IF(J486="","",VLOOKUP(J486,ﾏｽﾀｰ!$A$3:$P$553,16))</f>
        <v/>
      </c>
      <c r="O486" s="43" t="str">
        <f>IF(J486="","",IF(VLOOKUP(J486,ﾏｽﾀｰ!$A$3:$Q$553,17)="","",VLOOKUP(J486,ﾏｽﾀｰ!$A$3:$Q$553,17)))</f>
        <v/>
      </c>
    </row>
    <row r="487" spans="1:15" s="11" customFormat="1" ht="18" customHeight="1" x14ac:dyDescent="0.15">
      <c r="A487" s="35">
        <f>ﾏｽﾀｰ!A484</f>
        <v>0</v>
      </c>
      <c r="B487" s="36">
        <f>IF(ﾏｽﾀｰ!I484=1,"",ﾏｽﾀｰ!D484)</f>
        <v>0</v>
      </c>
      <c r="C487" s="36" t="str">
        <f>IF(B487=$H$6,COUNTIF($B$6:B487,$H$6),"")</f>
        <v/>
      </c>
      <c r="D487" s="36"/>
      <c r="E487" s="40">
        <f t="shared" si="15"/>
        <v>0</v>
      </c>
      <c r="H487" s="41"/>
      <c r="I487" s="41" t="str">
        <f>IF(J487="","",VLOOKUP(J487,ﾏｽﾀｰ!$A$3:$P$553,6))</f>
        <v/>
      </c>
      <c r="J487" s="41" t="str">
        <f t="shared" si="16"/>
        <v/>
      </c>
      <c r="K487" s="42" t="str">
        <f>IF(J487="","",VLOOKUP(J487,ﾏｽﾀｰ!$A$3:$P$553,7))</f>
        <v/>
      </c>
      <c r="L487" s="42" t="str">
        <f>IF(J487="","",VLOOKUP(J487,ﾏｽﾀｰ!$A$3:$P$553,11))</f>
        <v/>
      </c>
      <c r="M487" s="41" t="str">
        <f>IF(J487="","",VLOOKUP(J487,ﾏｽﾀｰ!$A$3:$P$553,13))</f>
        <v/>
      </c>
      <c r="N487" s="41" t="str">
        <f>IF(J487="","",VLOOKUP(J487,ﾏｽﾀｰ!$A$3:$P$553,16))</f>
        <v/>
      </c>
      <c r="O487" s="43" t="str">
        <f>IF(J487="","",IF(VLOOKUP(J487,ﾏｽﾀｰ!$A$3:$Q$553,17)="","",VLOOKUP(J487,ﾏｽﾀｰ!$A$3:$Q$553,17)))</f>
        <v/>
      </c>
    </row>
    <row r="488" spans="1:15" s="11" customFormat="1" ht="18" customHeight="1" x14ac:dyDescent="0.15">
      <c r="A488" s="35">
        <f>ﾏｽﾀｰ!A485</f>
        <v>0</v>
      </c>
      <c r="B488" s="36">
        <f>IF(ﾏｽﾀｰ!I485=1,"",ﾏｽﾀｰ!D485)</f>
        <v>0</v>
      </c>
      <c r="C488" s="36" t="str">
        <f>IF(B488=$H$6,COUNTIF($B$6:B488,$H$6),"")</f>
        <v/>
      </c>
      <c r="D488" s="36"/>
      <c r="E488" s="40">
        <f t="shared" si="15"/>
        <v>0</v>
      </c>
      <c r="H488" s="41"/>
      <c r="I488" s="41" t="str">
        <f>IF(J488="","",VLOOKUP(J488,ﾏｽﾀｰ!$A$3:$P$553,6))</f>
        <v/>
      </c>
      <c r="J488" s="41" t="str">
        <f t="shared" si="16"/>
        <v/>
      </c>
      <c r="K488" s="42" t="str">
        <f>IF(J488="","",VLOOKUP(J488,ﾏｽﾀｰ!$A$3:$P$553,7))</f>
        <v/>
      </c>
      <c r="L488" s="42" t="str">
        <f>IF(J488="","",VLOOKUP(J488,ﾏｽﾀｰ!$A$3:$P$553,11))</f>
        <v/>
      </c>
      <c r="M488" s="41" t="str">
        <f>IF(J488="","",VLOOKUP(J488,ﾏｽﾀｰ!$A$3:$P$553,13))</f>
        <v/>
      </c>
      <c r="N488" s="41" t="str">
        <f>IF(J488="","",VLOOKUP(J488,ﾏｽﾀｰ!$A$3:$P$553,16))</f>
        <v/>
      </c>
      <c r="O488" s="43" t="str">
        <f>IF(J488="","",IF(VLOOKUP(J488,ﾏｽﾀｰ!$A$3:$Q$553,17)="","",VLOOKUP(J488,ﾏｽﾀｰ!$A$3:$Q$553,17)))</f>
        <v/>
      </c>
    </row>
    <row r="489" spans="1:15" s="11" customFormat="1" ht="18" customHeight="1" x14ac:dyDescent="0.15">
      <c r="A489" s="35">
        <f>ﾏｽﾀｰ!A486</f>
        <v>0</v>
      </c>
      <c r="B489" s="36">
        <f>IF(ﾏｽﾀｰ!I486=1,"",ﾏｽﾀｰ!D486)</f>
        <v>0</v>
      </c>
      <c r="C489" s="36" t="str">
        <f>IF(B489=$H$6,COUNTIF($B$6:B489,$H$6),"")</f>
        <v/>
      </c>
      <c r="D489" s="36"/>
      <c r="E489" s="40">
        <f t="shared" si="15"/>
        <v>0</v>
      </c>
      <c r="H489" s="41"/>
      <c r="I489" s="41" t="str">
        <f>IF(J489="","",VLOOKUP(J489,ﾏｽﾀｰ!$A$3:$P$553,6))</f>
        <v/>
      </c>
      <c r="J489" s="41" t="str">
        <f t="shared" si="16"/>
        <v/>
      </c>
      <c r="K489" s="42" t="str">
        <f>IF(J489="","",VLOOKUP(J489,ﾏｽﾀｰ!$A$3:$P$553,7))</f>
        <v/>
      </c>
      <c r="L489" s="42" t="str">
        <f>IF(J489="","",VLOOKUP(J489,ﾏｽﾀｰ!$A$3:$P$553,11))</f>
        <v/>
      </c>
      <c r="M489" s="41" t="str">
        <f>IF(J489="","",VLOOKUP(J489,ﾏｽﾀｰ!$A$3:$P$553,13))</f>
        <v/>
      </c>
      <c r="N489" s="41" t="str">
        <f>IF(J489="","",VLOOKUP(J489,ﾏｽﾀｰ!$A$3:$P$553,16))</f>
        <v/>
      </c>
      <c r="O489" s="43" t="str">
        <f>IF(J489="","",IF(VLOOKUP(J489,ﾏｽﾀｰ!$A$3:$Q$553,17)="","",VLOOKUP(J489,ﾏｽﾀｰ!$A$3:$Q$553,17)))</f>
        <v/>
      </c>
    </row>
    <row r="490" spans="1:15" s="11" customFormat="1" ht="18" customHeight="1" x14ac:dyDescent="0.15">
      <c r="A490" s="35">
        <f>ﾏｽﾀｰ!A487</f>
        <v>0</v>
      </c>
      <c r="B490" s="36">
        <f>IF(ﾏｽﾀｰ!I487=1,"",ﾏｽﾀｰ!D487)</f>
        <v>0</v>
      </c>
      <c r="C490" s="36" t="str">
        <f>IF(B490=$H$6,COUNTIF($B$6:B490,$H$6),"")</f>
        <v/>
      </c>
      <c r="D490" s="36"/>
      <c r="E490" s="40">
        <f t="shared" si="15"/>
        <v>0</v>
      </c>
      <c r="H490" s="41"/>
      <c r="I490" s="41" t="str">
        <f>IF(J490="","",VLOOKUP(J490,ﾏｽﾀｰ!$A$3:$P$553,6))</f>
        <v/>
      </c>
      <c r="J490" s="41" t="str">
        <f t="shared" si="16"/>
        <v/>
      </c>
      <c r="K490" s="42" t="str">
        <f>IF(J490="","",VLOOKUP(J490,ﾏｽﾀｰ!$A$3:$P$553,7))</f>
        <v/>
      </c>
      <c r="L490" s="42" t="str">
        <f>IF(J490="","",VLOOKUP(J490,ﾏｽﾀｰ!$A$3:$P$553,11))</f>
        <v/>
      </c>
      <c r="M490" s="41" t="str">
        <f>IF(J490="","",VLOOKUP(J490,ﾏｽﾀｰ!$A$3:$P$553,13))</f>
        <v/>
      </c>
      <c r="N490" s="41" t="str">
        <f>IF(J490="","",VLOOKUP(J490,ﾏｽﾀｰ!$A$3:$P$553,16))</f>
        <v/>
      </c>
      <c r="O490" s="43" t="str">
        <f>IF(J490="","",IF(VLOOKUP(J490,ﾏｽﾀｰ!$A$3:$Q$553,17)="","",VLOOKUP(J490,ﾏｽﾀｰ!$A$3:$Q$553,17)))</f>
        <v/>
      </c>
    </row>
    <row r="491" spans="1:15" s="11" customFormat="1" ht="18" customHeight="1" x14ac:dyDescent="0.15">
      <c r="A491" s="35">
        <f>ﾏｽﾀｰ!A488</f>
        <v>0</v>
      </c>
      <c r="B491" s="36">
        <f>IF(ﾏｽﾀｰ!I488=1,"",ﾏｽﾀｰ!D488)</f>
        <v>0</v>
      </c>
      <c r="C491" s="36" t="str">
        <f>IF(B491=$H$6,COUNTIF($B$6:B491,$H$6),"")</f>
        <v/>
      </c>
      <c r="D491" s="36"/>
      <c r="E491" s="40">
        <f t="shared" si="15"/>
        <v>0</v>
      </c>
      <c r="H491" s="41"/>
      <c r="I491" s="41" t="str">
        <f>IF(J491="","",VLOOKUP(J491,ﾏｽﾀｰ!$A$3:$P$553,6))</f>
        <v/>
      </c>
      <c r="J491" s="41" t="str">
        <f t="shared" si="16"/>
        <v/>
      </c>
      <c r="K491" s="42" t="str">
        <f>IF(J491="","",VLOOKUP(J491,ﾏｽﾀｰ!$A$3:$P$553,7))</f>
        <v/>
      </c>
      <c r="L491" s="42" t="str">
        <f>IF(J491="","",VLOOKUP(J491,ﾏｽﾀｰ!$A$3:$P$553,11))</f>
        <v/>
      </c>
      <c r="M491" s="41" t="str">
        <f>IF(J491="","",VLOOKUP(J491,ﾏｽﾀｰ!$A$3:$P$553,13))</f>
        <v/>
      </c>
      <c r="N491" s="41" t="str">
        <f>IF(J491="","",VLOOKUP(J491,ﾏｽﾀｰ!$A$3:$P$553,16))</f>
        <v/>
      </c>
      <c r="O491" s="43" t="str">
        <f>IF(J491="","",IF(VLOOKUP(J491,ﾏｽﾀｰ!$A$3:$Q$553,17)="","",VLOOKUP(J491,ﾏｽﾀｰ!$A$3:$Q$553,17)))</f>
        <v/>
      </c>
    </row>
    <row r="492" spans="1:15" s="11" customFormat="1" ht="18" customHeight="1" x14ac:dyDescent="0.15">
      <c r="A492" s="35">
        <f>ﾏｽﾀｰ!A489</f>
        <v>0</v>
      </c>
      <c r="B492" s="36">
        <f>IF(ﾏｽﾀｰ!I489=1,"",ﾏｽﾀｰ!D489)</f>
        <v>0</v>
      </c>
      <c r="C492" s="36" t="str">
        <f>IF(B492=$H$6,COUNTIF($B$6:B492,$H$6),"")</f>
        <v/>
      </c>
      <c r="D492" s="36"/>
      <c r="E492" s="40">
        <f t="shared" si="15"/>
        <v>0</v>
      </c>
      <c r="H492" s="41"/>
      <c r="I492" s="41" t="str">
        <f>IF(J492="","",VLOOKUP(J492,ﾏｽﾀｰ!$A$3:$P$553,6))</f>
        <v/>
      </c>
      <c r="J492" s="41" t="str">
        <f t="shared" si="16"/>
        <v/>
      </c>
      <c r="K492" s="42" t="str">
        <f>IF(J492="","",VLOOKUP(J492,ﾏｽﾀｰ!$A$3:$P$553,7))</f>
        <v/>
      </c>
      <c r="L492" s="42" t="str">
        <f>IF(J492="","",VLOOKUP(J492,ﾏｽﾀｰ!$A$3:$P$553,11))</f>
        <v/>
      </c>
      <c r="M492" s="41" t="str">
        <f>IF(J492="","",VLOOKUP(J492,ﾏｽﾀｰ!$A$3:$P$553,13))</f>
        <v/>
      </c>
      <c r="N492" s="41" t="str">
        <f>IF(J492="","",VLOOKUP(J492,ﾏｽﾀｰ!$A$3:$P$553,16))</f>
        <v/>
      </c>
      <c r="O492" s="43" t="str">
        <f>IF(J492="","",IF(VLOOKUP(J492,ﾏｽﾀｰ!$A$3:$Q$553,17)="","",VLOOKUP(J492,ﾏｽﾀｰ!$A$3:$Q$553,17)))</f>
        <v/>
      </c>
    </row>
    <row r="493" spans="1:15" s="11" customFormat="1" ht="18" customHeight="1" x14ac:dyDescent="0.15">
      <c r="A493" s="35">
        <f>ﾏｽﾀｰ!A490</f>
        <v>0</v>
      </c>
      <c r="B493" s="36">
        <f>IF(ﾏｽﾀｰ!I490=1,"",ﾏｽﾀｰ!D490)</f>
        <v>0</v>
      </c>
      <c r="C493" s="36" t="str">
        <f>IF(B493=$H$6,COUNTIF($B$6:B493,$H$6),"")</f>
        <v/>
      </c>
      <c r="D493" s="36"/>
      <c r="E493" s="40">
        <f t="shared" si="15"/>
        <v>0</v>
      </c>
      <c r="H493" s="41"/>
      <c r="I493" s="41" t="str">
        <f>IF(J493="","",VLOOKUP(J493,ﾏｽﾀｰ!$A$3:$P$553,6))</f>
        <v/>
      </c>
      <c r="J493" s="41" t="str">
        <f t="shared" si="16"/>
        <v/>
      </c>
      <c r="K493" s="42" t="str">
        <f>IF(J493="","",VLOOKUP(J493,ﾏｽﾀｰ!$A$3:$P$553,7))</f>
        <v/>
      </c>
      <c r="L493" s="42" t="str">
        <f>IF(J493="","",VLOOKUP(J493,ﾏｽﾀｰ!$A$3:$P$553,11))</f>
        <v/>
      </c>
      <c r="M493" s="41" t="str">
        <f>IF(J493="","",VLOOKUP(J493,ﾏｽﾀｰ!$A$3:$P$553,13))</f>
        <v/>
      </c>
      <c r="N493" s="41" t="str">
        <f>IF(J493="","",VLOOKUP(J493,ﾏｽﾀｰ!$A$3:$P$553,16))</f>
        <v/>
      </c>
      <c r="O493" s="43" t="str">
        <f>IF(J493="","",IF(VLOOKUP(J493,ﾏｽﾀｰ!$A$3:$Q$553,17)="","",VLOOKUP(J493,ﾏｽﾀｰ!$A$3:$Q$553,17)))</f>
        <v/>
      </c>
    </row>
    <row r="494" spans="1:15" s="11" customFormat="1" ht="18" customHeight="1" x14ac:dyDescent="0.15">
      <c r="A494" s="35">
        <f>ﾏｽﾀｰ!A491</f>
        <v>0</v>
      </c>
      <c r="B494" s="36">
        <f>IF(ﾏｽﾀｰ!I491=1,"",ﾏｽﾀｰ!D491)</f>
        <v>0</v>
      </c>
      <c r="C494" s="36" t="str">
        <f>IF(B494=$H$6,COUNTIF($B$6:B494,$H$6),"")</f>
        <v/>
      </c>
      <c r="D494" s="36"/>
      <c r="E494" s="40">
        <f t="shared" si="15"/>
        <v>0</v>
      </c>
      <c r="H494" s="41"/>
      <c r="I494" s="41" t="str">
        <f>IF(J494="","",VLOOKUP(J494,ﾏｽﾀｰ!$A$3:$P$553,6))</f>
        <v/>
      </c>
      <c r="J494" s="41" t="str">
        <f t="shared" si="16"/>
        <v/>
      </c>
      <c r="K494" s="42" t="str">
        <f>IF(J494="","",VLOOKUP(J494,ﾏｽﾀｰ!$A$3:$P$553,7))</f>
        <v/>
      </c>
      <c r="L494" s="42" t="str">
        <f>IF(J494="","",VLOOKUP(J494,ﾏｽﾀｰ!$A$3:$P$553,11))</f>
        <v/>
      </c>
      <c r="M494" s="41" t="str">
        <f>IF(J494="","",VLOOKUP(J494,ﾏｽﾀｰ!$A$3:$P$553,13))</f>
        <v/>
      </c>
      <c r="N494" s="41" t="str">
        <f>IF(J494="","",VLOOKUP(J494,ﾏｽﾀｰ!$A$3:$P$553,16))</f>
        <v/>
      </c>
      <c r="O494" s="43" t="str">
        <f>IF(J494="","",IF(VLOOKUP(J494,ﾏｽﾀｰ!$A$3:$Q$553,17)="","",VLOOKUP(J494,ﾏｽﾀｰ!$A$3:$Q$553,17)))</f>
        <v/>
      </c>
    </row>
    <row r="495" spans="1:15" s="11" customFormat="1" ht="18" customHeight="1" x14ac:dyDescent="0.15">
      <c r="A495" s="35">
        <f>ﾏｽﾀｰ!A492</f>
        <v>0</v>
      </c>
      <c r="B495" s="36">
        <f>IF(ﾏｽﾀｰ!I492=1,"",ﾏｽﾀｰ!D492)</f>
        <v>0</v>
      </c>
      <c r="C495" s="36" t="str">
        <f>IF(B495=$H$6,COUNTIF($B$6:B495,$H$6),"")</f>
        <v/>
      </c>
      <c r="D495" s="36"/>
      <c r="E495" s="40">
        <f t="shared" si="15"/>
        <v>0</v>
      </c>
      <c r="H495" s="41"/>
      <c r="I495" s="41" t="str">
        <f>IF(J495="","",VLOOKUP(J495,ﾏｽﾀｰ!$A$3:$P$553,6))</f>
        <v/>
      </c>
      <c r="J495" s="41" t="str">
        <f t="shared" si="16"/>
        <v/>
      </c>
      <c r="K495" s="42" t="str">
        <f>IF(J495="","",VLOOKUP(J495,ﾏｽﾀｰ!$A$3:$P$553,7))</f>
        <v/>
      </c>
      <c r="L495" s="42" t="str">
        <f>IF(J495="","",VLOOKUP(J495,ﾏｽﾀｰ!$A$3:$P$553,11))</f>
        <v/>
      </c>
      <c r="M495" s="41" t="str">
        <f>IF(J495="","",VLOOKUP(J495,ﾏｽﾀｰ!$A$3:$P$553,13))</f>
        <v/>
      </c>
      <c r="N495" s="41" t="str">
        <f>IF(J495="","",VLOOKUP(J495,ﾏｽﾀｰ!$A$3:$P$553,16))</f>
        <v/>
      </c>
      <c r="O495" s="43" t="str">
        <f>IF(J495="","",IF(VLOOKUP(J495,ﾏｽﾀｰ!$A$3:$Q$553,17)="","",VLOOKUP(J495,ﾏｽﾀｰ!$A$3:$Q$553,17)))</f>
        <v/>
      </c>
    </row>
    <row r="496" spans="1:15" s="11" customFormat="1" ht="18" customHeight="1" x14ac:dyDescent="0.15">
      <c r="A496" s="35">
        <f>ﾏｽﾀｰ!A493</f>
        <v>0</v>
      </c>
      <c r="B496" s="36">
        <f>IF(ﾏｽﾀｰ!I493=1,"",ﾏｽﾀｰ!D493)</f>
        <v>0</v>
      </c>
      <c r="C496" s="36" t="str">
        <f>IF(B496=$H$6,COUNTIF($B$6:B496,$H$6),"")</f>
        <v/>
      </c>
      <c r="D496" s="36"/>
      <c r="E496" s="40">
        <f t="shared" si="15"/>
        <v>0</v>
      </c>
      <c r="H496" s="41"/>
      <c r="I496" s="41" t="str">
        <f>IF(J496="","",VLOOKUP(J496,ﾏｽﾀｰ!$A$3:$P$553,6))</f>
        <v/>
      </c>
      <c r="J496" s="41" t="str">
        <f t="shared" si="16"/>
        <v/>
      </c>
      <c r="K496" s="42" t="str">
        <f>IF(J496="","",VLOOKUP(J496,ﾏｽﾀｰ!$A$3:$P$553,7))</f>
        <v/>
      </c>
      <c r="L496" s="42" t="str">
        <f>IF(J496="","",VLOOKUP(J496,ﾏｽﾀｰ!$A$3:$P$553,11))</f>
        <v/>
      </c>
      <c r="M496" s="41" t="str">
        <f>IF(J496="","",VLOOKUP(J496,ﾏｽﾀｰ!$A$3:$P$553,13))</f>
        <v/>
      </c>
      <c r="N496" s="41" t="str">
        <f>IF(J496="","",VLOOKUP(J496,ﾏｽﾀｰ!$A$3:$P$553,16))</f>
        <v/>
      </c>
      <c r="O496" s="43" t="str">
        <f>IF(J496="","",IF(VLOOKUP(J496,ﾏｽﾀｰ!$A$3:$Q$553,17)="","",VLOOKUP(J496,ﾏｽﾀｰ!$A$3:$Q$553,17)))</f>
        <v/>
      </c>
    </row>
    <row r="497" spans="1:15" s="11" customFormat="1" ht="18" customHeight="1" x14ac:dyDescent="0.15">
      <c r="A497" s="35">
        <f>ﾏｽﾀｰ!A494</f>
        <v>0</v>
      </c>
      <c r="B497" s="36">
        <f>IF(ﾏｽﾀｰ!I494=1,"",ﾏｽﾀｰ!D494)</f>
        <v>0</v>
      </c>
      <c r="C497" s="36" t="str">
        <f>IF(B497=$H$6,COUNTIF($B$6:B497,$H$6),"")</f>
        <v/>
      </c>
      <c r="D497" s="36"/>
      <c r="E497" s="40">
        <f t="shared" si="15"/>
        <v>0</v>
      </c>
      <c r="H497" s="41"/>
      <c r="I497" s="41" t="str">
        <f>IF(J497="","",VLOOKUP(J497,ﾏｽﾀｰ!$A$3:$P$553,6))</f>
        <v/>
      </c>
      <c r="J497" s="41" t="str">
        <f t="shared" si="16"/>
        <v/>
      </c>
      <c r="K497" s="42" t="str">
        <f>IF(J497="","",VLOOKUP(J497,ﾏｽﾀｰ!$A$3:$P$553,7))</f>
        <v/>
      </c>
      <c r="L497" s="42" t="str">
        <f>IF(J497="","",VLOOKUP(J497,ﾏｽﾀｰ!$A$3:$P$553,11))</f>
        <v/>
      </c>
      <c r="M497" s="41" t="str">
        <f>IF(J497="","",VLOOKUP(J497,ﾏｽﾀｰ!$A$3:$P$553,13))</f>
        <v/>
      </c>
      <c r="N497" s="41" t="str">
        <f>IF(J497="","",VLOOKUP(J497,ﾏｽﾀｰ!$A$3:$P$553,16))</f>
        <v/>
      </c>
      <c r="O497" s="43" t="str">
        <f>IF(J497="","",IF(VLOOKUP(J497,ﾏｽﾀｰ!$A$3:$Q$553,17)="","",VLOOKUP(J497,ﾏｽﾀｰ!$A$3:$Q$553,17)))</f>
        <v/>
      </c>
    </row>
    <row r="498" spans="1:15" s="11" customFormat="1" ht="18" customHeight="1" x14ac:dyDescent="0.15">
      <c r="A498" s="35">
        <f>ﾏｽﾀｰ!A495</f>
        <v>0</v>
      </c>
      <c r="B498" s="36">
        <f>IF(ﾏｽﾀｰ!I495=1,"",ﾏｽﾀｰ!D495)</f>
        <v>0</v>
      </c>
      <c r="C498" s="36" t="str">
        <f>IF(B498=$H$6,COUNTIF($B$6:B498,$H$6),"")</f>
        <v/>
      </c>
      <c r="D498" s="36"/>
      <c r="E498" s="40">
        <f t="shared" si="15"/>
        <v>0</v>
      </c>
      <c r="H498" s="41"/>
      <c r="I498" s="41" t="str">
        <f>IF(J498="","",VLOOKUP(J498,ﾏｽﾀｰ!$A$3:$P$553,6))</f>
        <v/>
      </c>
      <c r="J498" s="41" t="str">
        <f t="shared" si="16"/>
        <v/>
      </c>
      <c r="K498" s="42" t="str">
        <f>IF(J498="","",VLOOKUP(J498,ﾏｽﾀｰ!$A$3:$P$553,7))</f>
        <v/>
      </c>
      <c r="L498" s="42" t="str">
        <f>IF(J498="","",VLOOKUP(J498,ﾏｽﾀｰ!$A$3:$P$553,11))</f>
        <v/>
      </c>
      <c r="M498" s="41" t="str">
        <f>IF(J498="","",VLOOKUP(J498,ﾏｽﾀｰ!$A$3:$P$553,13))</f>
        <v/>
      </c>
      <c r="N498" s="41" t="str">
        <f>IF(J498="","",VLOOKUP(J498,ﾏｽﾀｰ!$A$3:$P$553,16))</f>
        <v/>
      </c>
      <c r="O498" s="43" t="str">
        <f>IF(J498="","",IF(VLOOKUP(J498,ﾏｽﾀｰ!$A$3:$Q$553,17)="","",VLOOKUP(J498,ﾏｽﾀｰ!$A$3:$Q$553,17)))</f>
        <v/>
      </c>
    </row>
    <row r="499" spans="1:15" s="11" customFormat="1" ht="18" customHeight="1" x14ac:dyDescent="0.15">
      <c r="A499" s="35">
        <f>ﾏｽﾀｰ!A496</f>
        <v>0</v>
      </c>
      <c r="B499" s="36">
        <f>IF(ﾏｽﾀｰ!I496=1,"",ﾏｽﾀｰ!D496)</f>
        <v>0</v>
      </c>
      <c r="C499" s="36" t="str">
        <f>IF(B499=$H$6,COUNTIF($B$6:B499,$H$6),"")</f>
        <v/>
      </c>
      <c r="D499" s="36"/>
      <c r="E499" s="40">
        <f t="shared" si="15"/>
        <v>0</v>
      </c>
      <c r="H499" s="41"/>
      <c r="I499" s="41" t="str">
        <f>IF(J499="","",VLOOKUP(J499,ﾏｽﾀｰ!$A$3:$P$553,6))</f>
        <v/>
      </c>
      <c r="J499" s="41" t="str">
        <f t="shared" si="16"/>
        <v/>
      </c>
      <c r="K499" s="42" t="str">
        <f>IF(J499="","",VLOOKUP(J499,ﾏｽﾀｰ!$A$3:$P$553,7))</f>
        <v/>
      </c>
      <c r="L499" s="42" t="str">
        <f>IF(J499="","",VLOOKUP(J499,ﾏｽﾀｰ!$A$3:$P$553,11))</f>
        <v/>
      </c>
      <c r="M499" s="41" t="str">
        <f>IF(J499="","",VLOOKUP(J499,ﾏｽﾀｰ!$A$3:$P$553,13))</f>
        <v/>
      </c>
      <c r="N499" s="41" t="str">
        <f>IF(J499="","",VLOOKUP(J499,ﾏｽﾀｰ!$A$3:$P$553,16))</f>
        <v/>
      </c>
      <c r="O499" s="43" t="str">
        <f>IF(J499="","",IF(VLOOKUP(J499,ﾏｽﾀｰ!$A$3:$Q$553,17)="","",VLOOKUP(J499,ﾏｽﾀｰ!$A$3:$Q$553,17)))</f>
        <v/>
      </c>
    </row>
    <row r="500" spans="1:15" s="11" customFormat="1" ht="18" customHeight="1" x14ac:dyDescent="0.15">
      <c r="A500" s="35">
        <f>ﾏｽﾀｰ!A497</f>
        <v>0</v>
      </c>
      <c r="B500" s="36">
        <f>IF(ﾏｽﾀｰ!I497=1,"",ﾏｽﾀｰ!D497)</f>
        <v>0</v>
      </c>
      <c r="C500" s="36" t="str">
        <f>IF(B500=$H$6,COUNTIF($B$6:B500,$H$6),"")</f>
        <v/>
      </c>
      <c r="D500" s="36"/>
      <c r="E500" s="40">
        <f t="shared" si="15"/>
        <v>0</v>
      </c>
      <c r="H500" s="41"/>
      <c r="I500" s="41" t="str">
        <f>IF(J500="","",VLOOKUP(J500,ﾏｽﾀｰ!$A$3:$P$553,6))</f>
        <v/>
      </c>
      <c r="J500" s="41" t="str">
        <f t="shared" si="16"/>
        <v/>
      </c>
      <c r="K500" s="42" t="str">
        <f>IF(J500="","",VLOOKUP(J500,ﾏｽﾀｰ!$A$3:$P$553,7))</f>
        <v/>
      </c>
      <c r="L500" s="42" t="str">
        <f>IF(J500="","",VLOOKUP(J500,ﾏｽﾀｰ!$A$3:$P$553,11))</f>
        <v/>
      </c>
      <c r="M500" s="41" t="str">
        <f>IF(J500="","",VLOOKUP(J500,ﾏｽﾀｰ!$A$3:$P$553,13))</f>
        <v/>
      </c>
      <c r="N500" s="41" t="str">
        <f>IF(J500="","",VLOOKUP(J500,ﾏｽﾀｰ!$A$3:$P$553,16))</f>
        <v/>
      </c>
      <c r="O500" s="43" t="str">
        <f>IF(J500="","",IF(VLOOKUP(J500,ﾏｽﾀｰ!$A$3:$Q$553,17)="","",VLOOKUP(J500,ﾏｽﾀｰ!$A$3:$Q$553,17)))</f>
        <v/>
      </c>
    </row>
    <row r="501" spans="1:15" s="11" customFormat="1" ht="18" customHeight="1" x14ac:dyDescent="0.15">
      <c r="A501" s="35">
        <f>ﾏｽﾀｰ!A498</f>
        <v>0</v>
      </c>
      <c r="B501" s="36">
        <f>IF(ﾏｽﾀｰ!I498=1,"",ﾏｽﾀｰ!D498)</f>
        <v>0</v>
      </c>
      <c r="C501" s="36" t="str">
        <f>IF(B501=$H$6,COUNTIF($B$6:B501,$H$6),"")</f>
        <v/>
      </c>
      <c r="D501" s="36"/>
      <c r="E501" s="40">
        <f t="shared" si="15"/>
        <v>0</v>
      </c>
      <c r="H501" s="41"/>
      <c r="I501" s="41" t="str">
        <f>IF(J501="","",VLOOKUP(J501,ﾏｽﾀｰ!$A$3:$P$553,6))</f>
        <v/>
      </c>
      <c r="J501" s="41" t="str">
        <f t="shared" si="16"/>
        <v/>
      </c>
      <c r="K501" s="42" t="str">
        <f>IF(J501="","",VLOOKUP(J501,ﾏｽﾀｰ!$A$3:$P$553,7))</f>
        <v/>
      </c>
      <c r="L501" s="42" t="str">
        <f>IF(J501="","",VLOOKUP(J501,ﾏｽﾀｰ!$A$3:$P$553,11))</f>
        <v/>
      </c>
      <c r="M501" s="41" t="str">
        <f>IF(J501="","",VLOOKUP(J501,ﾏｽﾀｰ!$A$3:$P$553,13))</f>
        <v/>
      </c>
      <c r="N501" s="41" t="str">
        <f>IF(J501="","",VLOOKUP(J501,ﾏｽﾀｰ!$A$3:$P$553,16))</f>
        <v/>
      </c>
      <c r="O501" s="43" t="str">
        <f>IF(J501="","",IF(VLOOKUP(J501,ﾏｽﾀｰ!$A$3:$Q$553,17)="","",VLOOKUP(J501,ﾏｽﾀｰ!$A$3:$Q$553,17)))</f>
        <v/>
      </c>
    </row>
    <row r="502" spans="1:15" s="11" customFormat="1" ht="18" customHeight="1" x14ac:dyDescent="0.15">
      <c r="A502" s="35">
        <f>ﾏｽﾀｰ!A499</f>
        <v>0</v>
      </c>
      <c r="B502" s="36">
        <f>IF(ﾏｽﾀｰ!I499=1,"",ﾏｽﾀｰ!D499)</f>
        <v>0</v>
      </c>
      <c r="C502" s="36" t="str">
        <f>IF(B502=$H$6,COUNTIF($B$6:B502,$H$6),"")</f>
        <v/>
      </c>
      <c r="D502" s="36"/>
      <c r="E502" s="40">
        <f t="shared" si="15"/>
        <v>0</v>
      </c>
      <c r="H502" s="41"/>
      <c r="I502" s="41" t="str">
        <f>IF(J502="","",VLOOKUP(J502,ﾏｽﾀｰ!$A$3:$P$553,6))</f>
        <v/>
      </c>
      <c r="J502" s="41" t="str">
        <f t="shared" si="16"/>
        <v/>
      </c>
      <c r="K502" s="42" t="str">
        <f>IF(J502="","",VLOOKUP(J502,ﾏｽﾀｰ!$A$3:$P$553,7))</f>
        <v/>
      </c>
      <c r="L502" s="42" t="str">
        <f>IF(J502="","",VLOOKUP(J502,ﾏｽﾀｰ!$A$3:$P$553,11))</f>
        <v/>
      </c>
      <c r="M502" s="41" t="str">
        <f>IF(J502="","",VLOOKUP(J502,ﾏｽﾀｰ!$A$3:$P$553,13))</f>
        <v/>
      </c>
      <c r="N502" s="41" t="str">
        <f>IF(J502="","",VLOOKUP(J502,ﾏｽﾀｰ!$A$3:$P$553,16))</f>
        <v/>
      </c>
      <c r="O502" s="43" t="str">
        <f>IF(J502="","",IF(VLOOKUP(J502,ﾏｽﾀｰ!$A$3:$Q$553,17)="","",VLOOKUP(J502,ﾏｽﾀｰ!$A$3:$Q$553,17)))</f>
        <v/>
      </c>
    </row>
    <row r="503" spans="1:15" s="11" customFormat="1" ht="18" customHeight="1" x14ac:dyDescent="0.15">
      <c r="A503" s="35">
        <f>ﾏｽﾀｰ!A500</f>
        <v>0</v>
      </c>
      <c r="B503" s="36">
        <f>IF(ﾏｽﾀｰ!I500=1,"",ﾏｽﾀｰ!D500)</f>
        <v>0</v>
      </c>
      <c r="C503" s="36" t="str">
        <f>IF(B503=$H$6,COUNTIF($B$6:B503,$H$6),"")</f>
        <v/>
      </c>
      <c r="D503" s="36"/>
      <c r="E503" s="40">
        <f t="shared" si="15"/>
        <v>0</v>
      </c>
      <c r="H503" s="41"/>
      <c r="I503" s="41" t="str">
        <f>IF(J503="","",VLOOKUP(J503,ﾏｽﾀｰ!$A$3:$P$553,6))</f>
        <v/>
      </c>
      <c r="J503" s="41" t="str">
        <f t="shared" si="16"/>
        <v/>
      </c>
      <c r="K503" s="42" t="str">
        <f>IF(J503="","",VLOOKUP(J503,ﾏｽﾀｰ!$A$3:$P$553,7))</f>
        <v/>
      </c>
      <c r="L503" s="42" t="str">
        <f>IF(J503="","",VLOOKUP(J503,ﾏｽﾀｰ!$A$3:$P$553,11))</f>
        <v/>
      </c>
      <c r="M503" s="41" t="str">
        <f>IF(J503="","",VLOOKUP(J503,ﾏｽﾀｰ!$A$3:$P$553,13))</f>
        <v/>
      </c>
      <c r="N503" s="41" t="str">
        <f>IF(J503="","",VLOOKUP(J503,ﾏｽﾀｰ!$A$3:$P$553,16))</f>
        <v/>
      </c>
      <c r="O503" s="43" t="str">
        <f>IF(J503="","",IF(VLOOKUP(J503,ﾏｽﾀｰ!$A$3:$Q$553,17)="","",VLOOKUP(J503,ﾏｽﾀｰ!$A$3:$Q$553,17)))</f>
        <v/>
      </c>
    </row>
    <row r="504" spans="1:15" s="11" customFormat="1" ht="18" customHeight="1" x14ac:dyDescent="0.15">
      <c r="A504" s="35">
        <f>ﾏｽﾀｰ!A501</f>
        <v>0</v>
      </c>
      <c r="B504" s="36">
        <f>IF(ﾏｽﾀｰ!I501=1,"",ﾏｽﾀｰ!D501)</f>
        <v>0</v>
      </c>
      <c r="C504" s="36" t="str">
        <f>IF(B504=$H$6,COUNTIF($B$6:B504,$H$6),"")</f>
        <v/>
      </c>
      <c r="D504" s="36"/>
      <c r="E504" s="40">
        <f t="shared" si="15"/>
        <v>0</v>
      </c>
      <c r="H504" s="41"/>
      <c r="I504" s="41" t="str">
        <f>IF(J504="","",VLOOKUP(J504,ﾏｽﾀｰ!$A$3:$P$553,6))</f>
        <v/>
      </c>
      <c r="J504" s="41" t="str">
        <f t="shared" si="16"/>
        <v/>
      </c>
      <c r="K504" s="42" t="str">
        <f>IF(J504="","",VLOOKUP(J504,ﾏｽﾀｰ!$A$3:$P$553,7))</f>
        <v/>
      </c>
      <c r="L504" s="42" t="str">
        <f>IF(J504="","",VLOOKUP(J504,ﾏｽﾀｰ!$A$3:$P$553,11))</f>
        <v/>
      </c>
      <c r="M504" s="41" t="str">
        <f>IF(J504="","",VLOOKUP(J504,ﾏｽﾀｰ!$A$3:$P$553,13))</f>
        <v/>
      </c>
      <c r="N504" s="41" t="str">
        <f>IF(J504="","",VLOOKUP(J504,ﾏｽﾀｰ!$A$3:$P$553,16))</f>
        <v/>
      </c>
      <c r="O504" s="43" t="str">
        <f>IF(J504="","",IF(VLOOKUP(J504,ﾏｽﾀｰ!$A$3:$Q$553,17)="","",VLOOKUP(J504,ﾏｽﾀｰ!$A$3:$Q$553,17)))</f>
        <v/>
      </c>
    </row>
    <row r="505" spans="1:15" s="11" customFormat="1" ht="18" customHeight="1" x14ac:dyDescent="0.15">
      <c r="A505" s="35">
        <f>ﾏｽﾀｰ!A502</f>
        <v>0</v>
      </c>
      <c r="B505" s="36">
        <f>IF(ﾏｽﾀｰ!I502=1,"",ﾏｽﾀｰ!D502)</f>
        <v>0</v>
      </c>
      <c r="C505" s="36" t="str">
        <f>IF(B505=$H$6,COUNTIF($B$6:B505,$H$6),"")</f>
        <v/>
      </c>
      <c r="D505" s="36"/>
      <c r="E505" s="40">
        <f t="shared" si="15"/>
        <v>0</v>
      </c>
      <c r="H505" s="41"/>
      <c r="I505" s="41" t="str">
        <f>IF(J505="","",VLOOKUP(J505,ﾏｽﾀｰ!$A$3:$P$553,6))</f>
        <v/>
      </c>
      <c r="J505" s="41" t="str">
        <f t="shared" si="16"/>
        <v/>
      </c>
      <c r="K505" s="42" t="str">
        <f>IF(J505="","",VLOOKUP(J505,ﾏｽﾀｰ!$A$3:$P$553,7))</f>
        <v/>
      </c>
      <c r="L505" s="42" t="str">
        <f>IF(J505="","",VLOOKUP(J505,ﾏｽﾀｰ!$A$3:$P$553,11))</f>
        <v/>
      </c>
      <c r="M505" s="41" t="str">
        <f>IF(J505="","",VLOOKUP(J505,ﾏｽﾀｰ!$A$3:$P$553,13))</f>
        <v/>
      </c>
      <c r="N505" s="41" t="str">
        <f>IF(J505="","",VLOOKUP(J505,ﾏｽﾀｰ!$A$3:$P$553,16))</f>
        <v/>
      </c>
      <c r="O505" s="43" t="str">
        <f>IF(J505="","",IF(VLOOKUP(J505,ﾏｽﾀｰ!$A$3:$Q$553,17)="","",VLOOKUP(J505,ﾏｽﾀｰ!$A$3:$Q$553,17)))</f>
        <v/>
      </c>
    </row>
    <row r="506" spans="1:15" s="11" customFormat="1" ht="18" customHeight="1" x14ac:dyDescent="0.15">
      <c r="A506" s="35">
        <f>ﾏｽﾀｰ!A503</f>
        <v>0</v>
      </c>
      <c r="B506" s="36">
        <f>IF(ﾏｽﾀｰ!I503=1,"",ﾏｽﾀｰ!D503)</f>
        <v>0</v>
      </c>
      <c r="C506" s="36" t="str">
        <f>IF(B506=$H$6,COUNTIF($B$6:B506,$H$6),"")</f>
        <v/>
      </c>
      <c r="D506" s="36"/>
      <c r="E506" s="40">
        <f t="shared" si="15"/>
        <v>0</v>
      </c>
      <c r="H506" s="41"/>
      <c r="I506" s="41" t="str">
        <f>IF(J506="","",VLOOKUP(J506,ﾏｽﾀｰ!$A$3:$P$553,6))</f>
        <v/>
      </c>
      <c r="J506" s="41" t="str">
        <f t="shared" si="16"/>
        <v/>
      </c>
      <c r="K506" s="42" t="str">
        <f>IF(J506="","",VLOOKUP(J506,ﾏｽﾀｰ!$A$3:$P$553,7))</f>
        <v/>
      </c>
      <c r="L506" s="42" t="str">
        <f>IF(J506="","",VLOOKUP(J506,ﾏｽﾀｰ!$A$3:$P$553,11))</f>
        <v/>
      </c>
      <c r="M506" s="41" t="str">
        <f>IF(J506="","",VLOOKUP(J506,ﾏｽﾀｰ!$A$3:$P$553,13))</f>
        <v/>
      </c>
      <c r="N506" s="41" t="str">
        <f>IF(J506="","",VLOOKUP(J506,ﾏｽﾀｰ!$A$3:$P$553,16))</f>
        <v/>
      </c>
      <c r="O506" s="43" t="str">
        <f>IF(J506="","",IF(VLOOKUP(J506,ﾏｽﾀｰ!$A$3:$Q$553,17)="","",VLOOKUP(J506,ﾏｽﾀｰ!$A$3:$Q$553,17)))</f>
        <v/>
      </c>
    </row>
    <row r="507" spans="1:15" s="11" customFormat="1" ht="18" customHeight="1" x14ac:dyDescent="0.15">
      <c r="A507" s="35">
        <f>ﾏｽﾀｰ!A504</f>
        <v>0</v>
      </c>
      <c r="B507" s="36">
        <f>IF(ﾏｽﾀｰ!I504=1,"",ﾏｽﾀｰ!D504)</f>
        <v>0</v>
      </c>
      <c r="C507" s="36" t="str">
        <f>IF(B507=$H$6,COUNTIF($B$6:B507,$H$6),"")</f>
        <v/>
      </c>
      <c r="D507" s="36"/>
      <c r="E507" s="40">
        <f t="shared" si="15"/>
        <v>0</v>
      </c>
      <c r="H507" s="41"/>
      <c r="I507" s="41" t="str">
        <f>IF(J507="","",VLOOKUP(J507,ﾏｽﾀｰ!$A$3:$P$553,6))</f>
        <v/>
      </c>
      <c r="J507" s="41" t="str">
        <f t="shared" si="16"/>
        <v/>
      </c>
      <c r="K507" s="42" t="str">
        <f>IF(J507="","",VLOOKUP(J507,ﾏｽﾀｰ!$A$3:$P$553,7))</f>
        <v/>
      </c>
      <c r="L507" s="42" t="str">
        <f>IF(J507="","",VLOOKUP(J507,ﾏｽﾀｰ!$A$3:$P$553,11))</f>
        <v/>
      </c>
      <c r="M507" s="41" t="str">
        <f>IF(J507="","",VLOOKUP(J507,ﾏｽﾀｰ!$A$3:$P$553,13))</f>
        <v/>
      </c>
      <c r="N507" s="41" t="str">
        <f>IF(J507="","",VLOOKUP(J507,ﾏｽﾀｰ!$A$3:$P$553,16))</f>
        <v/>
      </c>
      <c r="O507" s="43" t="str">
        <f>IF(J507="","",IF(VLOOKUP(J507,ﾏｽﾀｰ!$A$3:$Q$553,17)="","",VLOOKUP(J507,ﾏｽﾀｰ!$A$3:$Q$553,17)))</f>
        <v/>
      </c>
    </row>
    <row r="508" spans="1:15" s="11" customFormat="1" ht="18" customHeight="1" x14ac:dyDescent="0.15">
      <c r="A508" s="35">
        <f>ﾏｽﾀｰ!A505</f>
        <v>0</v>
      </c>
      <c r="B508" s="36">
        <f>IF(ﾏｽﾀｰ!I505=1,"",ﾏｽﾀｰ!D505)</f>
        <v>0</v>
      </c>
      <c r="C508" s="36" t="str">
        <f>IF(B508=$H$6,COUNTIF($B$6:B508,$H$6),"")</f>
        <v/>
      </c>
      <c r="D508" s="36"/>
      <c r="E508" s="40">
        <f t="shared" si="15"/>
        <v>0</v>
      </c>
      <c r="H508" s="41"/>
      <c r="I508" s="41" t="str">
        <f>IF(J508="","",VLOOKUP(J508,ﾏｽﾀｰ!$A$3:$P$553,6))</f>
        <v/>
      </c>
      <c r="J508" s="41" t="str">
        <f t="shared" si="16"/>
        <v/>
      </c>
      <c r="K508" s="42" t="str">
        <f>IF(J508="","",VLOOKUP(J508,ﾏｽﾀｰ!$A$3:$P$553,7))</f>
        <v/>
      </c>
      <c r="L508" s="42" t="str">
        <f>IF(J508="","",VLOOKUP(J508,ﾏｽﾀｰ!$A$3:$P$553,11))</f>
        <v/>
      </c>
      <c r="M508" s="41" t="str">
        <f>IF(J508="","",VLOOKUP(J508,ﾏｽﾀｰ!$A$3:$P$553,13))</f>
        <v/>
      </c>
      <c r="N508" s="41" t="str">
        <f>IF(J508="","",VLOOKUP(J508,ﾏｽﾀｰ!$A$3:$P$553,16))</f>
        <v/>
      </c>
      <c r="O508" s="43" t="str">
        <f>IF(J508="","",IF(VLOOKUP(J508,ﾏｽﾀｰ!$A$3:$Q$553,17)="","",VLOOKUP(J508,ﾏｽﾀｰ!$A$3:$Q$553,17)))</f>
        <v/>
      </c>
    </row>
    <row r="509" spans="1:15" s="11" customFormat="1" ht="18" customHeight="1" x14ac:dyDescent="0.15">
      <c r="A509" s="35">
        <f>ﾏｽﾀｰ!A506</f>
        <v>0</v>
      </c>
      <c r="B509" s="36">
        <f>IF(ﾏｽﾀｰ!I506=1,"",ﾏｽﾀｰ!D506)</f>
        <v>0</v>
      </c>
      <c r="C509" s="36" t="str">
        <f>IF(B509=$H$6,COUNTIF($B$6:B509,$H$6),"")</f>
        <v/>
      </c>
      <c r="D509" s="36"/>
      <c r="E509" s="40">
        <f t="shared" si="15"/>
        <v>0</v>
      </c>
      <c r="H509" s="41"/>
      <c r="I509" s="41" t="str">
        <f>IF(J509="","",VLOOKUP(J509,ﾏｽﾀｰ!$A$3:$P$553,6))</f>
        <v/>
      </c>
      <c r="J509" s="41" t="str">
        <f t="shared" si="16"/>
        <v/>
      </c>
      <c r="K509" s="42" t="str">
        <f>IF(J509="","",VLOOKUP(J509,ﾏｽﾀｰ!$A$3:$P$553,7))</f>
        <v/>
      </c>
      <c r="L509" s="42" t="str">
        <f>IF(J509="","",VLOOKUP(J509,ﾏｽﾀｰ!$A$3:$P$553,11))</f>
        <v/>
      </c>
      <c r="M509" s="41" t="str">
        <f>IF(J509="","",VLOOKUP(J509,ﾏｽﾀｰ!$A$3:$P$553,13))</f>
        <v/>
      </c>
      <c r="N509" s="41" t="str">
        <f>IF(J509="","",VLOOKUP(J509,ﾏｽﾀｰ!$A$3:$P$553,16))</f>
        <v/>
      </c>
      <c r="O509" s="43" t="str">
        <f>IF(J509="","",IF(VLOOKUP(J509,ﾏｽﾀｰ!$A$3:$Q$553,17)="","",VLOOKUP(J509,ﾏｽﾀｰ!$A$3:$Q$553,17)))</f>
        <v/>
      </c>
    </row>
    <row r="510" spans="1:15" s="11" customFormat="1" ht="18" customHeight="1" x14ac:dyDescent="0.15">
      <c r="A510" s="35">
        <f>ﾏｽﾀｰ!A507</f>
        <v>0</v>
      </c>
      <c r="B510" s="36">
        <f>IF(ﾏｽﾀｰ!I507=1,"",ﾏｽﾀｰ!D507)</f>
        <v>0</v>
      </c>
      <c r="C510" s="36" t="str">
        <f>IF(B510=$H$6,COUNTIF($B$6:B510,$H$6),"")</f>
        <v/>
      </c>
      <c r="D510" s="36"/>
      <c r="E510" s="40">
        <f t="shared" si="15"/>
        <v>0</v>
      </c>
      <c r="H510" s="41"/>
      <c r="I510" s="41" t="str">
        <f>IF(J510="","",VLOOKUP(J510,ﾏｽﾀｰ!$A$3:$P$553,6))</f>
        <v/>
      </c>
      <c r="J510" s="41" t="str">
        <f t="shared" si="16"/>
        <v/>
      </c>
      <c r="K510" s="42" t="str">
        <f>IF(J510="","",VLOOKUP(J510,ﾏｽﾀｰ!$A$3:$P$553,7))</f>
        <v/>
      </c>
      <c r="L510" s="42" t="str">
        <f>IF(J510="","",VLOOKUP(J510,ﾏｽﾀｰ!$A$3:$P$553,11))</f>
        <v/>
      </c>
      <c r="M510" s="41" t="str">
        <f>IF(J510="","",VLOOKUP(J510,ﾏｽﾀｰ!$A$3:$P$553,13))</f>
        <v/>
      </c>
      <c r="N510" s="41" t="str">
        <f>IF(J510="","",VLOOKUP(J510,ﾏｽﾀｰ!$A$3:$P$553,16))</f>
        <v/>
      </c>
      <c r="O510" s="43" t="str">
        <f>IF(J510="","",IF(VLOOKUP(J510,ﾏｽﾀｰ!$A$3:$Q$553,17)="","",VLOOKUP(J510,ﾏｽﾀｰ!$A$3:$Q$553,17)))</f>
        <v/>
      </c>
    </row>
    <row r="511" spans="1:15" s="11" customFormat="1" ht="18" customHeight="1" x14ac:dyDescent="0.15">
      <c r="A511" s="35">
        <f>ﾏｽﾀｰ!A508</f>
        <v>0</v>
      </c>
      <c r="B511" s="36">
        <f>IF(ﾏｽﾀｰ!I508=1,"",ﾏｽﾀｰ!D508)</f>
        <v>0</v>
      </c>
      <c r="C511" s="36" t="str">
        <f>IF(B511=$H$6,COUNTIF($B$6:B511,$H$6),"")</f>
        <v/>
      </c>
      <c r="D511" s="36"/>
      <c r="E511" s="40">
        <f t="shared" si="15"/>
        <v>0</v>
      </c>
      <c r="H511" s="41"/>
      <c r="I511" s="41" t="str">
        <f>IF(J511="","",VLOOKUP(J511,ﾏｽﾀｰ!$A$3:$P$553,6))</f>
        <v/>
      </c>
      <c r="J511" s="41" t="str">
        <f t="shared" si="16"/>
        <v/>
      </c>
      <c r="K511" s="42" t="str">
        <f>IF(J511="","",VLOOKUP(J511,ﾏｽﾀｰ!$A$3:$P$553,7))</f>
        <v/>
      </c>
      <c r="L511" s="42" t="str">
        <f>IF(J511="","",VLOOKUP(J511,ﾏｽﾀｰ!$A$3:$P$553,11))</f>
        <v/>
      </c>
      <c r="M511" s="41" t="str">
        <f>IF(J511="","",VLOOKUP(J511,ﾏｽﾀｰ!$A$3:$P$553,13))</f>
        <v/>
      </c>
      <c r="N511" s="41" t="str">
        <f>IF(J511="","",VLOOKUP(J511,ﾏｽﾀｰ!$A$3:$P$553,16))</f>
        <v/>
      </c>
      <c r="O511" s="43" t="str">
        <f>IF(J511="","",IF(VLOOKUP(J511,ﾏｽﾀｰ!$A$3:$Q$553,17)="","",VLOOKUP(J511,ﾏｽﾀｰ!$A$3:$Q$553,17)))</f>
        <v/>
      </c>
    </row>
    <row r="512" spans="1:15" s="11" customFormat="1" ht="18" customHeight="1" x14ac:dyDescent="0.15">
      <c r="A512" s="35">
        <f>ﾏｽﾀｰ!A509</f>
        <v>0</v>
      </c>
      <c r="B512" s="36">
        <f>IF(ﾏｽﾀｰ!I509=1,"",ﾏｽﾀｰ!D509)</f>
        <v>0</v>
      </c>
      <c r="C512" s="36" t="str">
        <f>IF(B512=$H$6,COUNTIF($B$6:B512,$H$6),"")</f>
        <v/>
      </c>
      <c r="D512" s="36"/>
      <c r="E512" s="40">
        <f t="shared" si="15"/>
        <v>0</v>
      </c>
      <c r="H512" s="41"/>
      <c r="I512" s="41" t="str">
        <f>IF(J512="","",VLOOKUP(J512,ﾏｽﾀｰ!$A$3:$P$553,6))</f>
        <v/>
      </c>
      <c r="J512" s="41" t="str">
        <f t="shared" si="16"/>
        <v/>
      </c>
      <c r="K512" s="42" t="str">
        <f>IF(J512="","",VLOOKUP(J512,ﾏｽﾀｰ!$A$3:$P$553,7))</f>
        <v/>
      </c>
      <c r="L512" s="42" t="str">
        <f>IF(J512="","",VLOOKUP(J512,ﾏｽﾀｰ!$A$3:$P$553,11))</f>
        <v/>
      </c>
      <c r="M512" s="41" t="str">
        <f>IF(J512="","",VLOOKUP(J512,ﾏｽﾀｰ!$A$3:$P$553,13))</f>
        <v/>
      </c>
      <c r="N512" s="41" t="str">
        <f>IF(J512="","",VLOOKUP(J512,ﾏｽﾀｰ!$A$3:$P$553,16))</f>
        <v/>
      </c>
      <c r="O512" s="43" t="str">
        <f>IF(J512="","",IF(VLOOKUP(J512,ﾏｽﾀｰ!$A$3:$Q$553,17)="","",VLOOKUP(J512,ﾏｽﾀｰ!$A$3:$Q$553,17)))</f>
        <v/>
      </c>
    </row>
    <row r="513" spans="1:15" s="11" customFormat="1" ht="18" customHeight="1" x14ac:dyDescent="0.15">
      <c r="A513" s="35">
        <f>ﾏｽﾀｰ!A510</f>
        <v>0</v>
      </c>
      <c r="B513" s="36">
        <f>IF(ﾏｽﾀｰ!I510=1,"",ﾏｽﾀｰ!D510)</f>
        <v>0</v>
      </c>
      <c r="C513" s="36" t="str">
        <f>IF(B513=$H$6,COUNTIF($B$6:B513,$H$6),"")</f>
        <v/>
      </c>
      <c r="D513" s="36"/>
      <c r="E513" s="40">
        <f t="shared" si="15"/>
        <v>0</v>
      </c>
      <c r="H513" s="41"/>
      <c r="I513" s="41" t="str">
        <f>IF(J513="","",VLOOKUP(J513,ﾏｽﾀｰ!$A$3:$P$553,6))</f>
        <v/>
      </c>
      <c r="J513" s="41" t="str">
        <f t="shared" si="16"/>
        <v/>
      </c>
      <c r="K513" s="42" t="str">
        <f>IF(J513="","",VLOOKUP(J513,ﾏｽﾀｰ!$A$3:$P$553,7))</f>
        <v/>
      </c>
      <c r="L513" s="42" t="str">
        <f>IF(J513="","",VLOOKUP(J513,ﾏｽﾀｰ!$A$3:$P$553,11))</f>
        <v/>
      </c>
      <c r="M513" s="41" t="str">
        <f>IF(J513="","",VLOOKUP(J513,ﾏｽﾀｰ!$A$3:$P$553,13))</f>
        <v/>
      </c>
      <c r="N513" s="41" t="str">
        <f>IF(J513="","",VLOOKUP(J513,ﾏｽﾀｰ!$A$3:$P$553,16))</f>
        <v/>
      </c>
      <c r="O513" s="43" t="str">
        <f>IF(J513="","",IF(VLOOKUP(J513,ﾏｽﾀｰ!$A$3:$Q$553,17)="","",VLOOKUP(J513,ﾏｽﾀｰ!$A$3:$Q$553,17)))</f>
        <v/>
      </c>
    </row>
    <row r="514" spans="1:15" s="11" customFormat="1" ht="18" customHeight="1" x14ac:dyDescent="0.15">
      <c r="A514" s="35">
        <f>ﾏｽﾀｰ!A511</f>
        <v>0</v>
      </c>
      <c r="B514" s="36">
        <f>IF(ﾏｽﾀｰ!I511=1,"",ﾏｽﾀｰ!D511)</f>
        <v>0</v>
      </c>
      <c r="C514" s="36" t="str">
        <f>IF(B514=$H$6,COUNTIF($B$6:B514,$H$6),"")</f>
        <v/>
      </c>
      <c r="D514" s="36"/>
      <c r="E514" s="40">
        <f t="shared" si="15"/>
        <v>0</v>
      </c>
      <c r="H514" s="41"/>
      <c r="I514" s="41" t="str">
        <f>IF(J514="","",VLOOKUP(J514,ﾏｽﾀｰ!$A$3:$P$553,6))</f>
        <v/>
      </c>
      <c r="J514" s="41" t="str">
        <f t="shared" si="16"/>
        <v/>
      </c>
      <c r="K514" s="42" t="str">
        <f>IF(J514="","",VLOOKUP(J514,ﾏｽﾀｰ!$A$3:$P$553,7))</f>
        <v/>
      </c>
      <c r="L514" s="42" t="str">
        <f>IF(J514="","",VLOOKUP(J514,ﾏｽﾀｰ!$A$3:$P$553,11))</f>
        <v/>
      </c>
      <c r="M514" s="41" t="str">
        <f>IF(J514="","",VLOOKUP(J514,ﾏｽﾀｰ!$A$3:$P$553,13))</f>
        <v/>
      </c>
      <c r="N514" s="41" t="str">
        <f>IF(J514="","",VLOOKUP(J514,ﾏｽﾀｰ!$A$3:$P$553,16))</f>
        <v/>
      </c>
      <c r="O514" s="43" t="str">
        <f>IF(J514="","",IF(VLOOKUP(J514,ﾏｽﾀｰ!$A$3:$Q$553,17)="","",VLOOKUP(J514,ﾏｽﾀｰ!$A$3:$Q$553,17)))</f>
        <v/>
      </c>
    </row>
    <row r="515" spans="1:15" s="11" customFormat="1" ht="18" customHeight="1" x14ac:dyDescent="0.15">
      <c r="A515" s="35">
        <f>ﾏｽﾀｰ!A512</f>
        <v>0</v>
      </c>
      <c r="B515" s="36">
        <f>IF(ﾏｽﾀｰ!I512=1,"",ﾏｽﾀｰ!D512)</f>
        <v>0</v>
      </c>
      <c r="C515" s="36" t="str">
        <f>IF(B515=$H$6,COUNTIF($B$6:B515,$H$6),"")</f>
        <v/>
      </c>
      <c r="D515" s="36"/>
      <c r="E515" s="40">
        <f t="shared" si="15"/>
        <v>0</v>
      </c>
      <c r="H515" s="41"/>
      <c r="I515" s="41" t="str">
        <f>IF(J515="","",VLOOKUP(J515,ﾏｽﾀｰ!$A$3:$P$553,6))</f>
        <v/>
      </c>
      <c r="J515" s="41" t="str">
        <f t="shared" si="16"/>
        <v/>
      </c>
      <c r="K515" s="42" t="str">
        <f>IF(J515="","",VLOOKUP(J515,ﾏｽﾀｰ!$A$3:$P$553,7))</f>
        <v/>
      </c>
      <c r="L515" s="42" t="str">
        <f>IF(J515="","",VLOOKUP(J515,ﾏｽﾀｰ!$A$3:$P$553,11))</f>
        <v/>
      </c>
      <c r="M515" s="41" t="str">
        <f>IF(J515="","",VLOOKUP(J515,ﾏｽﾀｰ!$A$3:$P$553,13))</f>
        <v/>
      </c>
      <c r="N515" s="41" t="str">
        <f>IF(J515="","",VLOOKUP(J515,ﾏｽﾀｰ!$A$3:$P$553,16))</f>
        <v/>
      </c>
      <c r="O515" s="43" t="str">
        <f>IF(J515="","",IF(VLOOKUP(J515,ﾏｽﾀｰ!$A$3:$Q$553,17)="","",VLOOKUP(J515,ﾏｽﾀｰ!$A$3:$Q$553,17)))</f>
        <v/>
      </c>
    </row>
    <row r="516" spans="1:15" s="11" customFormat="1" ht="18" customHeight="1" x14ac:dyDescent="0.15">
      <c r="A516" s="35">
        <f>ﾏｽﾀｰ!A513</f>
        <v>0</v>
      </c>
      <c r="B516" s="36">
        <f>IF(ﾏｽﾀｰ!I513=1,"",ﾏｽﾀｰ!D513)</f>
        <v>0</v>
      </c>
      <c r="C516" s="36" t="str">
        <f>IF(B516=$H$6,COUNTIF($B$6:B516,$H$6),"")</f>
        <v/>
      </c>
      <c r="D516" s="36"/>
      <c r="E516" s="40">
        <f t="shared" si="15"/>
        <v>0</v>
      </c>
      <c r="H516" s="41"/>
      <c r="I516" s="41" t="str">
        <f>IF(J516="","",VLOOKUP(J516,ﾏｽﾀｰ!$A$3:$P$553,6))</f>
        <v/>
      </c>
      <c r="J516" s="41" t="str">
        <f t="shared" si="16"/>
        <v/>
      </c>
      <c r="K516" s="42" t="str">
        <f>IF(J516="","",VLOOKUP(J516,ﾏｽﾀｰ!$A$3:$P$553,7))</f>
        <v/>
      </c>
      <c r="L516" s="42" t="str">
        <f>IF(J516="","",VLOOKUP(J516,ﾏｽﾀｰ!$A$3:$P$553,11))</f>
        <v/>
      </c>
      <c r="M516" s="41" t="str">
        <f>IF(J516="","",VLOOKUP(J516,ﾏｽﾀｰ!$A$3:$P$553,13))</f>
        <v/>
      </c>
      <c r="N516" s="41" t="str">
        <f>IF(J516="","",VLOOKUP(J516,ﾏｽﾀｰ!$A$3:$P$553,16))</f>
        <v/>
      </c>
      <c r="O516" s="43" t="str">
        <f>IF(J516="","",IF(VLOOKUP(J516,ﾏｽﾀｰ!$A$3:$Q$553,17)="","",VLOOKUP(J516,ﾏｽﾀｰ!$A$3:$Q$553,17)))</f>
        <v/>
      </c>
    </row>
    <row r="517" spans="1:15" s="11" customFormat="1" ht="18" customHeight="1" x14ac:dyDescent="0.15">
      <c r="A517" s="35">
        <f>ﾏｽﾀｰ!A514</f>
        <v>0</v>
      </c>
      <c r="B517" s="36">
        <f>IF(ﾏｽﾀｰ!I514=1,"",ﾏｽﾀｰ!D514)</f>
        <v>0</v>
      </c>
      <c r="C517" s="36" t="str">
        <f>IF(B517=$H$6,COUNTIF($B$6:B517,$H$6),"")</f>
        <v/>
      </c>
      <c r="D517" s="36"/>
      <c r="E517" s="40">
        <f t="shared" si="15"/>
        <v>0</v>
      </c>
      <c r="H517" s="41"/>
      <c r="I517" s="41" t="str">
        <f>IF(J517="","",VLOOKUP(J517,ﾏｽﾀｰ!$A$3:$P$553,6))</f>
        <v/>
      </c>
      <c r="J517" s="41" t="str">
        <f t="shared" si="16"/>
        <v/>
      </c>
      <c r="K517" s="42" t="str">
        <f>IF(J517="","",VLOOKUP(J517,ﾏｽﾀｰ!$A$3:$P$553,7))</f>
        <v/>
      </c>
      <c r="L517" s="42" t="str">
        <f>IF(J517="","",VLOOKUP(J517,ﾏｽﾀｰ!$A$3:$P$553,11))</f>
        <v/>
      </c>
      <c r="M517" s="41" t="str">
        <f>IF(J517="","",VLOOKUP(J517,ﾏｽﾀｰ!$A$3:$P$553,13))</f>
        <v/>
      </c>
      <c r="N517" s="41" t="str">
        <f>IF(J517="","",VLOOKUP(J517,ﾏｽﾀｰ!$A$3:$P$553,16))</f>
        <v/>
      </c>
      <c r="O517" s="43" t="str">
        <f>IF(J517="","",IF(VLOOKUP(J517,ﾏｽﾀｰ!$A$3:$Q$553,17)="","",VLOOKUP(J517,ﾏｽﾀｰ!$A$3:$Q$553,17)))</f>
        <v/>
      </c>
    </row>
    <row r="518" spans="1:15" s="11" customFormat="1" ht="18" customHeight="1" x14ac:dyDescent="0.15">
      <c r="A518" s="35">
        <f>ﾏｽﾀｰ!A515</f>
        <v>0</v>
      </c>
      <c r="B518" s="36">
        <f>IF(ﾏｽﾀｰ!I515=1,"",ﾏｽﾀｰ!D515)</f>
        <v>0</v>
      </c>
      <c r="C518" s="36" t="str">
        <f>IF(B518=$H$6,COUNTIF($B$6:B518,$H$6),"")</f>
        <v/>
      </c>
      <c r="D518" s="36"/>
      <c r="E518" s="40">
        <f t="shared" si="15"/>
        <v>0</v>
      </c>
      <c r="H518" s="41"/>
      <c r="I518" s="41" t="str">
        <f>IF(J518="","",VLOOKUP(J518,ﾏｽﾀｰ!$A$3:$P$553,6))</f>
        <v/>
      </c>
      <c r="J518" s="41" t="str">
        <f t="shared" si="16"/>
        <v/>
      </c>
      <c r="K518" s="42" t="str">
        <f>IF(J518="","",VLOOKUP(J518,ﾏｽﾀｰ!$A$3:$P$553,7))</f>
        <v/>
      </c>
      <c r="L518" s="42" t="str">
        <f>IF(J518="","",VLOOKUP(J518,ﾏｽﾀｰ!$A$3:$P$553,11))</f>
        <v/>
      </c>
      <c r="M518" s="41" t="str">
        <f>IF(J518="","",VLOOKUP(J518,ﾏｽﾀｰ!$A$3:$P$553,13))</f>
        <v/>
      </c>
      <c r="N518" s="41" t="str">
        <f>IF(J518="","",VLOOKUP(J518,ﾏｽﾀｰ!$A$3:$P$553,16))</f>
        <v/>
      </c>
      <c r="O518" s="43" t="str">
        <f>IF(J518="","",IF(VLOOKUP(J518,ﾏｽﾀｰ!$A$3:$Q$553,17)="","",VLOOKUP(J518,ﾏｽﾀｰ!$A$3:$Q$553,17)))</f>
        <v/>
      </c>
    </row>
    <row r="519" spans="1:15" s="11" customFormat="1" ht="18" customHeight="1" x14ac:dyDescent="0.15">
      <c r="A519" s="35">
        <f>ﾏｽﾀｰ!A516</f>
        <v>0</v>
      </c>
      <c r="B519" s="36">
        <f>IF(ﾏｽﾀｰ!I516=1,"",ﾏｽﾀｰ!D516)</f>
        <v>0</v>
      </c>
      <c r="C519" s="36" t="str">
        <f>IF(B519=$H$6,COUNTIF($B$6:B519,$H$6),"")</f>
        <v/>
      </c>
      <c r="D519" s="36"/>
      <c r="E519" s="40">
        <f t="shared" ref="E519:E553" si="17">IF(J519&lt;&gt;"",1,0)</f>
        <v>0</v>
      </c>
      <c r="H519" s="41"/>
      <c r="I519" s="41" t="str">
        <f>IF(J519="","",VLOOKUP(J519,ﾏｽﾀｰ!$A$3:$P$553,6))</f>
        <v/>
      </c>
      <c r="J519" s="41" t="str">
        <f t="shared" ref="J519:J553" si="18">IF(MAX($C$6:$C$553)&lt;ROW(A515),"",INDEX(A$6:A$553,MATCH(ROW(A515),$C$6:$C$553,0)))</f>
        <v/>
      </c>
      <c r="K519" s="42" t="str">
        <f>IF(J519="","",VLOOKUP(J519,ﾏｽﾀｰ!$A$3:$P$553,7))</f>
        <v/>
      </c>
      <c r="L519" s="42" t="str">
        <f>IF(J519="","",VLOOKUP(J519,ﾏｽﾀｰ!$A$3:$P$553,11))</f>
        <v/>
      </c>
      <c r="M519" s="41" t="str">
        <f>IF(J519="","",VLOOKUP(J519,ﾏｽﾀｰ!$A$3:$P$553,13))</f>
        <v/>
      </c>
      <c r="N519" s="41" t="str">
        <f>IF(J519="","",VLOOKUP(J519,ﾏｽﾀｰ!$A$3:$P$553,16))</f>
        <v/>
      </c>
      <c r="O519" s="43" t="str">
        <f>IF(J519="","",IF(VLOOKUP(J519,ﾏｽﾀｰ!$A$3:$Q$553,17)="","",VLOOKUP(J519,ﾏｽﾀｰ!$A$3:$Q$553,17)))</f>
        <v/>
      </c>
    </row>
    <row r="520" spans="1:15" s="11" customFormat="1" ht="18" customHeight="1" x14ac:dyDescent="0.15">
      <c r="A520" s="35">
        <f>ﾏｽﾀｰ!A517</f>
        <v>0</v>
      </c>
      <c r="B520" s="36">
        <f>IF(ﾏｽﾀｰ!I517=1,"",ﾏｽﾀｰ!D517)</f>
        <v>0</v>
      </c>
      <c r="C520" s="36" t="str">
        <f>IF(B520=$H$6,COUNTIF($B$6:B520,$H$6),"")</f>
        <v/>
      </c>
      <c r="D520" s="36"/>
      <c r="E520" s="40">
        <f t="shared" si="17"/>
        <v>0</v>
      </c>
      <c r="H520" s="41"/>
      <c r="I520" s="41" t="str">
        <f>IF(J520="","",VLOOKUP(J520,ﾏｽﾀｰ!$A$3:$P$553,6))</f>
        <v/>
      </c>
      <c r="J520" s="41" t="str">
        <f t="shared" si="18"/>
        <v/>
      </c>
      <c r="K520" s="42" t="str">
        <f>IF(J520="","",VLOOKUP(J520,ﾏｽﾀｰ!$A$3:$P$553,7))</f>
        <v/>
      </c>
      <c r="L520" s="42" t="str">
        <f>IF(J520="","",VLOOKUP(J520,ﾏｽﾀｰ!$A$3:$P$553,11))</f>
        <v/>
      </c>
      <c r="M520" s="41" t="str">
        <f>IF(J520="","",VLOOKUP(J520,ﾏｽﾀｰ!$A$3:$P$553,13))</f>
        <v/>
      </c>
      <c r="N520" s="41" t="str">
        <f>IF(J520="","",VLOOKUP(J520,ﾏｽﾀｰ!$A$3:$P$553,16))</f>
        <v/>
      </c>
      <c r="O520" s="43" t="str">
        <f>IF(J520="","",IF(VLOOKUP(J520,ﾏｽﾀｰ!$A$3:$Q$553,17)="","",VLOOKUP(J520,ﾏｽﾀｰ!$A$3:$Q$553,17)))</f>
        <v/>
      </c>
    </row>
    <row r="521" spans="1:15" s="11" customFormat="1" ht="18" customHeight="1" x14ac:dyDescent="0.15">
      <c r="A521" s="35">
        <f>ﾏｽﾀｰ!A518</f>
        <v>0</v>
      </c>
      <c r="B521" s="36">
        <f>IF(ﾏｽﾀｰ!I518=1,"",ﾏｽﾀｰ!D518)</f>
        <v>0</v>
      </c>
      <c r="C521" s="36" t="str">
        <f>IF(B521=$H$6,COUNTIF($B$6:B521,$H$6),"")</f>
        <v/>
      </c>
      <c r="D521" s="36"/>
      <c r="E521" s="40">
        <f t="shared" si="17"/>
        <v>0</v>
      </c>
      <c r="H521" s="41"/>
      <c r="I521" s="41" t="str">
        <f>IF(J521="","",VLOOKUP(J521,ﾏｽﾀｰ!$A$3:$P$553,6))</f>
        <v/>
      </c>
      <c r="J521" s="41" t="str">
        <f t="shared" si="18"/>
        <v/>
      </c>
      <c r="K521" s="42" t="str">
        <f>IF(J521="","",VLOOKUP(J521,ﾏｽﾀｰ!$A$3:$P$553,7))</f>
        <v/>
      </c>
      <c r="L521" s="42" t="str">
        <f>IF(J521="","",VLOOKUP(J521,ﾏｽﾀｰ!$A$3:$P$553,11))</f>
        <v/>
      </c>
      <c r="M521" s="41" t="str">
        <f>IF(J521="","",VLOOKUP(J521,ﾏｽﾀｰ!$A$3:$P$553,13))</f>
        <v/>
      </c>
      <c r="N521" s="41" t="str">
        <f>IF(J521="","",VLOOKUP(J521,ﾏｽﾀｰ!$A$3:$P$553,16))</f>
        <v/>
      </c>
      <c r="O521" s="43" t="str">
        <f>IF(J521="","",IF(VLOOKUP(J521,ﾏｽﾀｰ!$A$3:$Q$553,17)="","",VLOOKUP(J521,ﾏｽﾀｰ!$A$3:$Q$553,17)))</f>
        <v/>
      </c>
    </row>
    <row r="522" spans="1:15" s="11" customFormat="1" ht="18" customHeight="1" x14ac:dyDescent="0.15">
      <c r="A522" s="35">
        <f>ﾏｽﾀｰ!A519</f>
        <v>0</v>
      </c>
      <c r="B522" s="36">
        <f>IF(ﾏｽﾀｰ!I519=1,"",ﾏｽﾀｰ!D519)</f>
        <v>0</v>
      </c>
      <c r="C522" s="36" t="str">
        <f>IF(B522=$H$6,COUNTIF($B$6:B522,$H$6),"")</f>
        <v/>
      </c>
      <c r="D522" s="36"/>
      <c r="E522" s="40">
        <f t="shared" si="17"/>
        <v>0</v>
      </c>
      <c r="H522" s="41"/>
      <c r="I522" s="41" t="str">
        <f>IF(J522="","",VLOOKUP(J522,ﾏｽﾀｰ!$A$3:$P$553,6))</f>
        <v/>
      </c>
      <c r="J522" s="41" t="str">
        <f t="shared" si="18"/>
        <v/>
      </c>
      <c r="K522" s="42" t="str">
        <f>IF(J522="","",VLOOKUP(J522,ﾏｽﾀｰ!$A$3:$P$553,7))</f>
        <v/>
      </c>
      <c r="L522" s="42" t="str">
        <f>IF(J522="","",VLOOKUP(J522,ﾏｽﾀｰ!$A$3:$P$553,11))</f>
        <v/>
      </c>
      <c r="M522" s="41" t="str">
        <f>IF(J522="","",VLOOKUP(J522,ﾏｽﾀｰ!$A$3:$P$553,13))</f>
        <v/>
      </c>
      <c r="N522" s="41" t="str">
        <f>IF(J522="","",VLOOKUP(J522,ﾏｽﾀｰ!$A$3:$P$553,16))</f>
        <v/>
      </c>
      <c r="O522" s="43" t="str">
        <f>IF(J522="","",IF(VLOOKUP(J522,ﾏｽﾀｰ!$A$3:$Q$553,17)="","",VLOOKUP(J522,ﾏｽﾀｰ!$A$3:$Q$553,17)))</f>
        <v/>
      </c>
    </row>
    <row r="523" spans="1:15" s="11" customFormat="1" ht="18" customHeight="1" x14ac:dyDescent="0.15">
      <c r="A523" s="35">
        <f>ﾏｽﾀｰ!A520</f>
        <v>0</v>
      </c>
      <c r="B523" s="36">
        <f>IF(ﾏｽﾀｰ!I520=1,"",ﾏｽﾀｰ!D520)</f>
        <v>0</v>
      </c>
      <c r="C523" s="36" t="str">
        <f>IF(B523=$H$6,COUNTIF($B$6:B523,$H$6),"")</f>
        <v/>
      </c>
      <c r="D523" s="36"/>
      <c r="E523" s="40">
        <f t="shared" si="17"/>
        <v>0</v>
      </c>
      <c r="H523" s="41"/>
      <c r="I523" s="41" t="str">
        <f>IF(J523="","",VLOOKUP(J523,ﾏｽﾀｰ!$A$3:$P$553,6))</f>
        <v/>
      </c>
      <c r="J523" s="41" t="str">
        <f t="shared" si="18"/>
        <v/>
      </c>
      <c r="K523" s="42" t="str">
        <f>IF(J523="","",VLOOKUP(J523,ﾏｽﾀｰ!$A$3:$P$553,7))</f>
        <v/>
      </c>
      <c r="L523" s="42" t="str">
        <f>IF(J523="","",VLOOKUP(J523,ﾏｽﾀｰ!$A$3:$P$553,11))</f>
        <v/>
      </c>
      <c r="M523" s="41" t="str">
        <f>IF(J523="","",VLOOKUP(J523,ﾏｽﾀｰ!$A$3:$P$553,13))</f>
        <v/>
      </c>
      <c r="N523" s="41" t="str">
        <f>IF(J523="","",VLOOKUP(J523,ﾏｽﾀｰ!$A$3:$P$553,16))</f>
        <v/>
      </c>
      <c r="O523" s="43" t="str">
        <f>IF(J523="","",IF(VLOOKUP(J523,ﾏｽﾀｰ!$A$3:$Q$553,17)="","",VLOOKUP(J523,ﾏｽﾀｰ!$A$3:$Q$553,17)))</f>
        <v/>
      </c>
    </row>
    <row r="524" spans="1:15" s="11" customFormat="1" ht="18" customHeight="1" x14ac:dyDescent="0.15">
      <c r="A524" s="35">
        <f>ﾏｽﾀｰ!A521</f>
        <v>0</v>
      </c>
      <c r="B524" s="36">
        <f>IF(ﾏｽﾀｰ!I521=1,"",ﾏｽﾀｰ!D521)</f>
        <v>0</v>
      </c>
      <c r="C524" s="36" t="str">
        <f>IF(B524=$H$6,COUNTIF($B$6:B524,$H$6),"")</f>
        <v/>
      </c>
      <c r="D524" s="36"/>
      <c r="E524" s="40">
        <f t="shared" si="17"/>
        <v>0</v>
      </c>
      <c r="H524" s="41"/>
      <c r="I524" s="41" t="str">
        <f>IF(J524="","",VLOOKUP(J524,ﾏｽﾀｰ!$A$3:$P$553,6))</f>
        <v/>
      </c>
      <c r="J524" s="41" t="str">
        <f t="shared" si="18"/>
        <v/>
      </c>
      <c r="K524" s="42" t="str">
        <f>IF(J524="","",VLOOKUP(J524,ﾏｽﾀｰ!$A$3:$P$553,7))</f>
        <v/>
      </c>
      <c r="L524" s="42" t="str">
        <f>IF(J524="","",VLOOKUP(J524,ﾏｽﾀｰ!$A$3:$P$553,11))</f>
        <v/>
      </c>
      <c r="M524" s="41" t="str">
        <f>IF(J524="","",VLOOKUP(J524,ﾏｽﾀｰ!$A$3:$P$553,13))</f>
        <v/>
      </c>
      <c r="N524" s="41" t="str">
        <f>IF(J524="","",VLOOKUP(J524,ﾏｽﾀｰ!$A$3:$P$553,16))</f>
        <v/>
      </c>
      <c r="O524" s="43" t="str">
        <f>IF(J524="","",IF(VLOOKUP(J524,ﾏｽﾀｰ!$A$3:$Q$553,17)="","",VLOOKUP(J524,ﾏｽﾀｰ!$A$3:$Q$553,17)))</f>
        <v/>
      </c>
    </row>
    <row r="525" spans="1:15" s="11" customFormat="1" ht="18" customHeight="1" x14ac:dyDescent="0.15">
      <c r="A525" s="35">
        <f>ﾏｽﾀｰ!A522</f>
        <v>0</v>
      </c>
      <c r="B525" s="36">
        <f>IF(ﾏｽﾀｰ!I522=1,"",ﾏｽﾀｰ!D522)</f>
        <v>0</v>
      </c>
      <c r="C525" s="36" t="str">
        <f>IF(B525=$H$6,COUNTIF($B$6:B525,$H$6),"")</f>
        <v/>
      </c>
      <c r="D525" s="36"/>
      <c r="E525" s="40">
        <f t="shared" si="17"/>
        <v>0</v>
      </c>
      <c r="H525" s="41"/>
      <c r="I525" s="41" t="str">
        <f>IF(J525="","",VLOOKUP(J525,ﾏｽﾀｰ!$A$3:$P$553,6))</f>
        <v/>
      </c>
      <c r="J525" s="41" t="str">
        <f t="shared" si="18"/>
        <v/>
      </c>
      <c r="K525" s="42" t="str">
        <f>IF(J525="","",VLOOKUP(J525,ﾏｽﾀｰ!$A$3:$P$553,7))</f>
        <v/>
      </c>
      <c r="L525" s="42" t="str">
        <f>IF(J525="","",VLOOKUP(J525,ﾏｽﾀｰ!$A$3:$P$553,11))</f>
        <v/>
      </c>
      <c r="M525" s="41" t="str">
        <f>IF(J525="","",VLOOKUP(J525,ﾏｽﾀｰ!$A$3:$P$553,13))</f>
        <v/>
      </c>
      <c r="N525" s="41" t="str">
        <f>IF(J525="","",VLOOKUP(J525,ﾏｽﾀｰ!$A$3:$P$553,16))</f>
        <v/>
      </c>
      <c r="O525" s="43" t="str">
        <f>IF(J525="","",IF(VLOOKUP(J525,ﾏｽﾀｰ!$A$3:$Q$553,17)="","",VLOOKUP(J525,ﾏｽﾀｰ!$A$3:$Q$553,17)))</f>
        <v/>
      </c>
    </row>
    <row r="526" spans="1:15" s="11" customFormat="1" ht="18" customHeight="1" x14ac:dyDescent="0.15">
      <c r="A526" s="35">
        <f>ﾏｽﾀｰ!A523</f>
        <v>0</v>
      </c>
      <c r="B526" s="36">
        <f>IF(ﾏｽﾀｰ!I523=1,"",ﾏｽﾀｰ!D523)</f>
        <v>0</v>
      </c>
      <c r="C526" s="36" t="str">
        <f>IF(B526=$H$6,COUNTIF($B$6:B526,$H$6),"")</f>
        <v/>
      </c>
      <c r="D526" s="36"/>
      <c r="E526" s="40">
        <f t="shared" si="17"/>
        <v>0</v>
      </c>
      <c r="H526" s="41"/>
      <c r="I526" s="41" t="str">
        <f>IF(J526="","",VLOOKUP(J526,ﾏｽﾀｰ!$A$3:$P$553,6))</f>
        <v/>
      </c>
      <c r="J526" s="41" t="str">
        <f t="shared" si="18"/>
        <v/>
      </c>
      <c r="K526" s="42" t="str">
        <f>IF(J526="","",VLOOKUP(J526,ﾏｽﾀｰ!$A$3:$P$553,7))</f>
        <v/>
      </c>
      <c r="L526" s="42" t="str">
        <f>IF(J526="","",VLOOKUP(J526,ﾏｽﾀｰ!$A$3:$P$553,11))</f>
        <v/>
      </c>
      <c r="M526" s="41" t="str">
        <f>IF(J526="","",VLOOKUP(J526,ﾏｽﾀｰ!$A$3:$P$553,13))</f>
        <v/>
      </c>
      <c r="N526" s="41" t="str">
        <f>IF(J526="","",VLOOKUP(J526,ﾏｽﾀｰ!$A$3:$P$553,16))</f>
        <v/>
      </c>
      <c r="O526" s="43" t="str">
        <f>IF(J526="","",IF(VLOOKUP(J526,ﾏｽﾀｰ!$A$3:$Q$553,17)="","",VLOOKUP(J526,ﾏｽﾀｰ!$A$3:$Q$553,17)))</f>
        <v/>
      </c>
    </row>
    <row r="527" spans="1:15" s="11" customFormat="1" ht="18" customHeight="1" x14ac:dyDescent="0.15">
      <c r="A527" s="35">
        <f>ﾏｽﾀｰ!A524</f>
        <v>0</v>
      </c>
      <c r="B527" s="36">
        <f>IF(ﾏｽﾀｰ!I524=1,"",ﾏｽﾀｰ!D524)</f>
        <v>0</v>
      </c>
      <c r="C527" s="36" t="str">
        <f>IF(B527=$H$6,COUNTIF($B$6:B527,$H$6),"")</f>
        <v/>
      </c>
      <c r="D527" s="36"/>
      <c r="E527" s="40">
        <f t="shared" si="17"/>
        <v>0</v>
      </c>
      <c r="H527" s="41"/>
      <c r="I527" s="41" t="str">
        <f>IF(J527="","",VLOOKUP(J527,ﾏｽﾀｰ!$A$3:$P$553,6))</f>
        <v/>
      </c>
      <c r="J527" s="41" t="str">
        <f t="shared" si="18"/>
        <v/>
      </c>
      <c r="K527" s="42" t="str">
        <f>IF(J527="","",VLOOKUP(J527,ﾏｽﾀｰ!$A$3:$P$553,7))</f>
        <v/>
      </c>
      <c r="L527" s="42" t="str">
        <f>IF(J527="","",VLOOKUP(J527,ﾏｽﾀｰ!$A$3:$P$553,11))</f>
        <v/>
      </c>
      <c r="M527" s="41" t="str">
        <f>IF(J527="","",VLOOKUP(J527,ﾏｽﾀｰ!$A$3:$P$553,13))</f>
        <v/>
      </c>
      <c r="N527" s="41" t="str">
        <f>IF(J527="","",VLOOKUP(J527,ﾏｽﾀｰ!$A$3:$P$553,16))</f>
        <v/>
      </c>
      <c r="O527" s="43" t="str">
        <f>IF(J527="","",IF(VLOOKUP(J527,ﾏｽﾀｰ!$A$3:$Q$553,17)="","",VLOOKUP(J527,ﾏｽﾀｰ!$A$3:$Q$553,17)))</f>
        <v/>
      </c>
    </row>
    <row r="528" spans="1:15" s="11" customFormat="1" ht="18" customHeight="1" x14ac:dyDescent="0.15">
      <c r="A528" s="35">
        <f>ﾏｽﾀｰ!A525</f>
        <v>0</v>
      </c>
      <c r="B528" s="36">
        <f>IF(ﾏｽﾀｰ!I525=1,"",ﾏｽﾀｰ!D525)</f>
        <v>0</v>
      </c>
      <c r="C528" s="36" t="str">
        <f>IF(B528=$H$6,COUNTIF($B$6:B528,$H$6),"")</f>
        <v/>
      </c>
      <c r="D528" s="36"/>
      <c r="E528" s="40">
        <f t="shared" si="17"/>
        <v>0</v>
      </c>
      <c r="H528" s="41"/>
      <c r="I528" s="41" t="str">
        <f>IF(J528="","",VLOOKUP(J528,ﾏｽﾀｰ!$A$3:$P$553,6))</f>
        <v/>
      </c>
      <c r="J528" s="41" t="str">
        <f t="shared" si="18"/>
        <v/>
      </c>
      <c r="K528" s="42" t="str">
        <f>IF(J528="","",VLOOKUP(J528,ﾏｽﾀｰ!$A$3:$P$553,7))</f>
        <v/>
      </c>
      <c r="L528" s="42" t="str">
        <f>IF(J528="","",VLOOKUP(J528,ﾏｽﾀｰ!$A$3:$P$553,11))</f>
        <v/>
      </c>
      <c r="M528" s="41" t="str">
        <f>IF(J528="","",VLOOKUP(J528,ﾏｽﾀｰ!$A$3:$P$553,13))</f>
        <v/>
      </c>
      <c r="N528" s="41" t="str">
        <f>IF(J528="","",VLOOKUP(J528,ﾏｽﾀｰ!$A$3:$P$553,16))</f>
        <v/>
      </c>
      <c r="O528" s="43" t="str">
        <f>IF(J528="","",IF(VLOOKUP(J528,ﾏｽﾀｰ!$A$3:$Q$553,17)="","",VLOOKUP(J528,ﾏｽﾀｰ!$A$3:$Q$553,17)))</f>
        <v/>
      </c>
    </row>
    <row r="529" spans="1:15" s="11" customFormat="1" ht="18" customHeight="1" x14ac:dyDescent="0.15">
      <c r="A529" s="35">
        <f>ﾏｽﾀｰ!A526</f>
        <v>0</v>
      </c>
      <c r="B529" s="36">
        <f>IF(ﾏｽﾀｰ!I526=1,"",ﾏｽﾀｰ!D526)</f>
        <v>0</v>
      </c>
      <c r="C529" s="36" t="str">
        <f>IF(B529=$H$6,COUNTIF($B$6:B529,$H$6),"")</f>
        <v/>
      </c>
      <c r="D529" s="36"/>
      <c r="E529" s="40">
        <f t="shared" si="17"/>
        <v>0</v>
      </c>
      <c r="H529" s="41"/>
      <c r="I529" s="41" t="str">
        <f>IF(J529="","",VLOOKUP(J529,ﾏｽﾀｰ!$A$3:$P$553,6))</f>
        <v/>
      </c>
      <c r="J529" s="41" t="str">
        <f t="shared" si="18"/>
        <v/>
      </c>
      <c r="K529" s="42" t="str">
        <f>IF(J529="","",VLOOKUP(J529,ﾏｽﾀｰ!$A$3:$P$553,7))</f>
        <v/>
      </c>
      <c r="L529" s="42" t="str">
        <f>IF(J529="","",VLOOKUP(J529,ﾏｽﾀｰ!$A$3:$P$553,11))</f>
        <v/>
      </c>
      <c r="M529" s="41" t="str">
        <f>IF(J529="","",VLOOKUP(J529,ﾏｽﾀｰ!$A$3:$P$553,13))</f>
        <v/>
      </c>
      <c r="N529" s="41" t="str">
        <f>IF(J529="","",VLOOKUP(J529,ﾏｽﾀｰ!$A$3:$P$553,16))</f>
        <v/>
      </c>
      <c r="O529" s="43" t="str">
        <f>IF(J529="","",IF(VLOOKUP(J529,ﾏｽﾀｰ!$A$3:$Q$553,17)="","",VLOOKUP(J529,ﾏｽﾀｰ!$A$3:$Q$553,17)))</f>
        <v/>
      </c>
    </row>
    <row r="530" spans="1:15" s="11" customFormat="1" ht="18" customHeight="1" x14ac:dyDescent="0.15">
      <c r="A530" s="35">
        <f>ﾏｽﾀｰ!A527</f>
        <v>0</v>
      </c>
      <c r="B530" s="36">
        <f>IF(ﾏｽﾀｰ!I527=1,"",ﾏｽﾀｰ!D527)</f>
        <v>0</v>
      </c>
      <c r="C530" s="36" t="str">
        <f>IF(B530=$H$6,COUNTIF($B$6:B530,$H$6),"")</f>
        <v/>
      </c>
      <c r="D530" s="36"/>
      <c r="E530" s="40">
        <f t="shared" si="17"/>
        <v>0</v>
      </c>
      <c r="H530" s="41"/>
      <c r="I530" s="41" t="str">
        <f>IF(J530="","",VLOOKUP(J530,ﾏｽﾀｰ!$A$3:$P$553,6))</f>
        <v/>
      </c>
      <c r="J530" s="41" t="str">
        <f t="shared" si="18"/>
        <v/>
      </c>
      <c r="K530" s="42" t="str">
        <f>IF(J530="","",VLOOKUP(J530,ﾏｽﾀｰ!$A$3:$P$553,7))</f>
        <v/>
      </c>
      <c r="L530" s="42" t="str">
        <f>IF(J530="","",VLOOKUP(J530,ﾏｽﾀｰ!$A$3:$P$553,11))</f>
        <v/>
      </c>
      <c r="M530" s="41" t="str">
        <f>IF(J530="","",VLOOKUP(J530,ﾏｽﾀｰ!$A$3:$P$553,13))</f>
        <v/>
      </c>
      <c r="N530" s="41" t="str">
        <f>IF(J530="","",VLOOKUP(J530,ﾏｽﾀｰ!$A$3:$P$553,16))</f>
        <v/>
      </c>
      <c r="O530" s="43" t="str">
        <f>IF(J530="","",IF(VLOOKUP(J530,ﾏｽﾀｰ!$A$3:$Q$553,17)="","",VLOOKUP(J530,ﾏｽﾀｰ!$A$3:$Q$553,17)))</f>
        <v/>
      </c>
    </row>
    <row r="531" spans="1:15" s="11" customFormat="1" ht="18" customHeight="1" x14ac:dyDescent="0.15">
      <c r="A531" s="35">
        <f>ﾏｽﾀｰ!A528</f>
        <v>0</v>
      </c>
      <c r="B531" s="36">
        <f>IF(ﾏｽﾀｰ!I528=1,"",ﾏｽﾀｰ!D528)</f>
        <v>0</v>
      </c>
      <c r="C531" s="36" t="str">
        <f>IF(B531=$H$6,COUNTIF($B$6:B531,$H$6),"")</f>
        <v/>
      </c>
      <c r="D531" s="36"/>
      <c r="E531" s="40">
        <f t="shared" si="17"/>
        <v>0</v>
      </c>
      <c r="H531" s="41"/>
      <c r="I531" s="41" t="str">
        <f>IF(J531="","",VLOOKUP(J531,ﾏｽﾀｰ!$A$3:$P$553,6))</f>
        <v/>
      </c>
      <c r="J531" s="41" t="str">
        <f t="shared" si="18"/>
        <v/>
      </c>
      <c r="K531" s="42" t="str">
        <f>IF(J531="","",VLOOKUP(J531,ﾏｽﾀｰ!$A$3:$P$553,7))</f>
        <v/>
      </c>
      <c r="L531" s="42" t="str">
        <f>IF(J531="","",VLOOKUP(J531,ﾏｽﾀｰ!$A$3:$P$553,11))</f>
        <v/>
      </c>
      <c r="M531" s="41" t="str">
        <f>IF(J531="","",VLOOKUP(J531,ﾏｽﾀｰ!$A$3:$P$553,13))</f>
        <v/>
      </c>
      <c r="N531" s="41" t="str">
        <f>IF(J531="","",VLOOKUP(J531,ﾏｽﾀｰ!$A$3:$P$553,16))</f>
        <v/>
      </c>
      <c r="O531" s="43" t="str">
        <f>IF(J531="","",IF(VLOOKUP(J531,ﾏｽﾀｰ!$A$3:$Q$553,17)="","",VLOOKUP(J531,ﾏｽﾀｰ!$A$3:$Q$553,17)))</f>
        <v/>
      </c>
    </row>
    <row r="532" spans="1:15" s="11" customFormat="1" ht="18" customHeight="1" x14ac:dyDescent="0.15">
      <c r="A532" s="35">
        <f>ﾏｽﾀｰ!A529</f>
        <v>0</v>
      </c>
      <c r="B532" s="36">
        <f>IF(ﾏｽﾀｰ!I529=1,"",ﾏｽﾀｰ!D529)</f>
        <v>0</v>
      </c>
      <c r="C532" s="36" t="str">
        <f>IF(B532=$H$6,COUNTIF($B$6:B532,$H$6),"")</f>
        <v/>
      </c>
      <c r="D532" s="36"/>
      <c r="E532" s="40">
        <f t="shared" si="17"/>
        <v>0</v>
      </c>
      <c r="H532" s="41"/>
      <c r="I532" s="41" t="str">
        <f>IF(J532="","",VLOOKUP(J532,ﾏｽﾀｰ!$A$3:$P$553,6))</f>
        <v/>
      </c>
      <c r="J532" s="41" t="str">
        <f t="shared" si="18"/>
        <v/>
      </c>
      <c r="K532" s="42" t="str">
        <f>IF(J532="","",VLOOKUP(J532,ﾏｽﾀｰ!$A$3:$P$553,7))</f>
        <v/>
      </c>
      <c r="L532" s="42" t="str">
        <f>IF(J532="","",VLOOKUP(J532,ﾏｽﾀｰ!$A$3:$P$553,11))</f>
        <v/>
      </c>
      <c r="M532" s="41" t="str">
        <f>IF(J532="","",VLOOKUP(J532,ﾏｽﾀｰ!$A$3:$P$553,13))</f>
        <v/>
      </c>
      <c r="N532" s="41" t="str">
        <f>IF(J532="","",VLOOKUP(J532,ﾏｽﾀｰ!$A$3:$P$553,16))</f>
        <v/>
      </c>
      <c r="O532" s="43" t="str">
        <f>IF(J532="","",IF(VLOOKUP(J532,ﾏｽﾀｰ!$A$3:$Q$553,17)="","",VLOOKUP(J532,ﾏｽﾀｰ!$A$3:$Q$553,17)))</f>
        <v/>
      </c>
    </row>
    <row r="533" spans="1:15" s="11" customFormat="1" ht="18" customHeight="1" x14ac:dyDescent="0.15">
      <c r="A533" s="35">
        <f>ﾏｽﾀｰ!A530</f>
        <v>0</v>
      </c>
      <c r="B533" s="36">
        <f>IF(ﾏｽﾀｰ!I530=1,"",ﾏｽﾀｰ!D530)</f>
        <v>0</v>
      </c>
      <c r="C533" s="36" t="str">
        <f>IF(B533=$H$6,COUNTIF($B$6:B533,$H$6),"")</f>
        <v/>
      </c>
      <c r="D533" s="36"/>
      <c r="E533" s="40">
        <f t="shared" si="17"/>
        <v>0</v>
      </c>
      <c r="H533" s="41"/>
      <c r="I533" s="41" t="str">
        <f>IF(J533="","",VLOOKUP(J533,ﾏｽﾀｰ!$A$3:$P$553,6))</f>
        <v/>
      </c>
      <c r="J533" s="41" t="str">
        <f t="shared" si="18"/>
        <v/>
      </c>
      <c r="K533" s="42" t="str">
        <f>IF(J533="","",VLOOKUP(J533,ﾏｽﾀｰ!$A$3:$P$553,7))</f>
        <v/>
      </c>
      <c r="L533" s="42" t="str">
        <f>IF(J533="","",VLOOKUP(J533,ﾏｽﾀｰ!$A$3:$P$553,11))</f>
        <v/>
      </c>
      <c r="M533" s="41" t="str">
        <f>IF(J533="","",VLOOKUP(J533,ﾏｽﾀｰ!$A$3:$P$553,13))</f>
        <v/>
      </c>
      <c r="N533" s="41" t="str">
        <f>IF(J533="","",VLOOKUP(J533,ﾏｽﾀｰ!$A$3:$P$553,16))</f>
        <v/>
      </c>
      <c r="O533" s="43" t="str">
        <f>IF(J533="","",IF(VLOOKUP(J533,ﾏｽﾀｰ!$A$3:$Q$553,17)="","",VLOOKUP(J533,ﾏｽﾀｰ!$A$3:$Q$553,17)))</f>
        <v/>
      </c>
    </row>
    <row r="534" spans="1:15" s="11" customFormat="1" ht="18" customHeight="1" x14ac:dyDescent="0.15">
      <c r="A534" s="35">
        <f>ﾏｽﾀｰ!A531</f>
        <v>0</v>
      </c>
      <c r="B534" s="36">
        <f>IF(ﾏｽﾀｰ!I531=1,"",ﾏｽﾀｰ!D531)</f>
        <v>0</v>
      </c>
      <c r="C534" s="36" t="str">
        <f>IF(B534=$H$6,COUNTIF($B$6:B534,$H$6),"")</f>
        <v/>
      </c>
      <c r="D534" s="36"/>
      <c r="E534" s="40">
        <f t="shared" si="17"/>
        <v>0</v>
      </c>
      <c r="H534" s="41"/>
      <c r="I534" s="41" t="str">
        <f>IF(J534="","",VLOOKUP(J534,ﾏｽﾀｰ!$A$3:$P$553,6))</f>
        <v/>
      </c>
      <c r="J534" s="41" t="str">
        <f t="shared" si="18"/>
        <v/>
      </c>
      <c r="K534" s="42" t="str">
        <f>IF(J534="","",VLOOKUP(J534,ﾏｽﾀｰ!$A$3:$P$553,7))</f>
        <v/>
      </c>
      <c r="L534" s="42" t="str">
        <f>IF(J534="","",VLOOKUP(J534,ﾏｽﾀｰ!$A$3:$P$553,11))</f>
        <v/>
      </c>
      <c r="M534" s="41" t="str">
        <f>IF(J534="","",VLOOKUP(J534,ﾏｽﾀｰ!$A$3:$P$553,13))</f>
        <v/>
      </c>
      <c r="N534" s="41" t="str">
        <f>IF(J534="","",VLOOKUP(J534,ﾏｽﾀｰ!$A$3:$P$553,16))</f>
        <v/>
      </c>
      <c r="O534" s="43" t="str">
        <f>IF(J534="","",IF(VLOOKUP(J534,ﾏｽﾀｰ!$A$3:$Q$553,17)="","",VLOOKUP(J534,ﾏｽﾀｰ!$A$3:$Q$553,17)))</f>
        <v/>
      </c>
    </row>
    <row r="535" spans="1:15" s="11" customFormat="1" ht="18" customHeight="1" x14ac:dyDescent="0.15">
      <c r="A535" s="35">
        <f>ﾏｽﾀｰ!A532</f>
        <v>0</v>
      </c>
      <c r="B535" s="36">
        <f>IF(ﾏｽﾀｰ!I532=1,"",ﾏｽﾀｰ!D532)</f>
        <v>0</v>
      </c>
      <c r="C535" s="36" t="str">
        <f>IF(B535=$H$6,COUNTIF($B$6:B535,$H$6),"")</f>
        <v/>
      </c>
      <c r="D535" s="36"/>
      <c r="E535" s="40">
        <f t="shared" si="17"/>
        <v>0</v>
      </c>
      <c r="H535" s="41"/>
      <c r="I535" s="41" t="str">
        <f>IF(J535="","",VLOOKUP(J535,ﾏｽﾀｰ!$A$3:$P$553,6))</f>
        <v/>
      </c>
      <c r="J535" s="41" t="str">
        <f t="shared" si="18"/>
        <v/>
      </c>
      <c r="K535" s="42" t="str">
        <f>IF(J535="","",VLOOKUP(J535,ﾏｽﾀｰ!$A$3:$P$553,7))</f>
        <v/>
      </c>
      <c r="L535" s="42" t="str">
        <f>IF(J535="","",VLOOKUP(J535,ﾏｽﾀｰ!$A$3:$P$553,11))</f>
        <v/>
      </c>
      <c r="M535" s="41" t="str">
        <f>IF(J535="","",VLOOKUP(J535,ﾏｽﾀｰ!$A$3:$P$553,13))</f>
        <v/>
      </c>
      <c r="N535" s="41" t="str">
        <f>IF(J535="","",VLOOKUP(J535,ﾏｽﾀｰ!$A$3:$P$553,16))</f>
        <v/>
      </c>
      <c r="O535" s="43" t="str">
        <f>IF(J535="","",IF(VLOOKUP(J535,ﾏｽﾀｰ!$A$3:$Q$553,17)="","",VLOOKUP(J535,ﾏｽﾀｰ!$A$3:$Q$553,17)))</f>
        <v/>
      </c>
    </row>
    <row r="536" spans="1:15" s="11" customFormat="1" ht="18" customHeight="1" x14ac:dyDescent="0.15">
      <c r="A536" s="35">
        <f>ﾏｽﾀｰ!A533</f>
        <v>0</v>
      </c>
      <c r="B536" s="36">
        <f>IF(ﾏｽﾀｰ!I533=1,"",ﾏｽﾀｰ!D533)</f>
        <v>0</v>
      </c>
      <c r="C536" s="36" t="str">
        <f>IF(B536=$H$6,COUNTIF($B$6:B536,$H$6),"")</f>
        <v/>
      </c>
      <c r="D536" s="36"/>
      <c r="E536" s="40">
        <f t="shared" si="17"/>
        <v>0</v>
      </c>
      <c r="H536" s="41"/>
      <c r="I536" s="41" t="str">
        <f>IF(J536="","",VLOOKUP(J536,ﾏｽﾀｰ!$A$3:$P$553,6))</f>
        <v/>
      </c>
      <c r="J536" s="41" t="str">
        <f t="shared" si="18"/>
        <v/>
      </c>
      <c r="K536" s="42" t="str">
        <f>IF(J536="","",VLOOKUP(J536,ﾏｽﾀｰ!$A$3:$P$553,7))</f>
        <v/>
      </c>
      <c r="L536" s="42" t="str">
        <f>IF(J536="","",VLOOKUP(J536,ﾏｽﾀｰ!$A$3:$P$553,11))</f>
        <v/>
      </c>
      <c r="M536" s="41" t="str">
        <f>IF(J536="","",VLOOKUP(J536,ﾏｽﾀｰ!$A$3:$P$553,13))</f>
        <v/>
      </c>
      <c r="N536" s="41" t="str">
        <f>IF(J536="","",VLOOKUP(J536,ﾏｽﾀｰ!$A$3:$P$553,16))</f>
        <v/>
      </c>
      <c r="O536" s="43" t="str">
        <f>IF(J536="","",IF(VLOOKUP(J536,ﾏｽﾀｰ!$A$3:$Q$553,17)="","",VLOOKUP(J536,ﾏｽﾀｰ!$A$3:$Q$553,17)))</f>
        <v/>
      </c>
    </row>
    <row r="537" spans="1:15" s="11" customFormat="1" ht="18" customHeight="1" x14ac:dyDescent="0.15">
      <c r="A537" s="35">
        <f>ﾏｽﾀｰ!A534</f>
        <v>0</v>
      </c>
      <c r="B537" s="36">
        <f>IF(ﾏｽﾀｰ!I534=1,"",ﾏｽﾀｰ!D534)</f>
        <v>0</v>
      </c>
      <c r="C537" s="36" t="str">
        <f>IF(B537=$H$6,COUNTIF($B$6:B537,$H$6),"")</f>
        <v/>
      </c>
      <c r="D537" s="36"/>
      <c r="E537" s="40">
        <f t="shared" si="17"/>
        <v>0</v>
      </c>
      <c r="H537" s="41"/>
      <c r="I537" s="41" t="str">
        <f>IF(J537="","",VLOOKUP(J537,ﾏｽﾀｰ!$A$3:$P$553,6))</f>
        <v/>
      </c>
      <c r="J537" s="41" t="str">
        <f t="shared" si="18"/>
        <v/>
      </c>
      <c r="K537" s="42" t="str">
        <f>IF(J537="","",VLOOKUP(J537,ﾏｽﾀｰ!$A$3:$P$553,7))</f>
        <v/>
      </c>
      <c r="L537" s="42" t="str">
        <f>IF(J537="","",VLOOKUP(J537,ﾏｽﾀｰ!$A$3:$P$553,11))</f>
        <v/>
      </c>
      <c r="M537" s="41" t="str">
        <f>IF(J537="","",VLOOKUP(J537,ﾏｽﾀｰ!$A$3:$P$553,13))</f>
        <v/>
      </c>
      <c r="N537" s="41" t="str">
        <f>IF(J537="","",VLOOKUP(J537,ﾏｽﾀｰ!$A$3:$P$553,16))</f>
        <v/>
      </c>
      <c r="O537" s="43" t="str">
        <f>IF(J537="","",IF(VLOOKUP(J537,ﾏｽﾀｰ!$A$3:$Q$553,17)="","",VLOOKUP(J537,ﾏｽﾀｰ!$A$3:$Q$553,17)))</f>
        <v/>
      </c>
    </row>
    <row r="538" spans="1:15" s="11" customFormat="1" ht="18" customHeight="1" x14ac:dyDescent="0.15">
      <c r="A538" s="35">
        <f>ﾏｽﾀｰ!A535</f>
        <v>0</v>
      </c>
      <c r="B538" s="36">
        <f>IF(ﾏｽﾀｰ!I535=1,"",ﾏｽﾀｰ!D535)</f>
        <v>0</v>
      </c>
      <c r="C538" s="36" t="str">
        <f>IF(B538=$H$6,COUNTIF($B$6:B538,$H$6),"")</f>
        <v/>
      </c>
      <c r="D538" s="36"/>
      <c r="E538" s="40">
        <f t="shared" si="17"/>
        <v>0</v>
      </c>
      <c r="H538" s="41"/>
      <c r="I538" s="41" t="str">
        <f>IF(J538="","",VLOOKUP(J538,ﾏｽﾀｰ!$A$3:$P$553,6))</f>
        <v/>
      </c>
      <c r="J538" s="41" t="str">
        <f t="shared" si="18"/>
        <v/>
      </c>
      <c r="K538" s="42" t="str">
        <f>IF(J538="","",VLOOKUP(J538,ﾏｽﾀｰ!$A$3:$P$553,7))</f>
        <v/>
      </c>
      <c r="L538" s="42" t="str">
        <f>IF(J538="","",VLOOKUP(J538,ﾏｽﾀｰ!$A$3:$P$553,11))</f>
        <v/>
      </c>
      <c r="M538" s="41" t="str">
        <f>IF(J538="","",VLOOKUP(J538,ﾏｽﾀｰ!$A$3:$P$553,13))</f>
        <v/>
      </c>
      <c r="N538" s="41" t="str">
        <f>IF(J538="","",VLOOKUP(J538,ﾏｽﾀｰ!$A$3:$P$553,16))</f>
        <v/>
      </c>
      <c r="O538" s="43" t="str">
        <f>IF(J538="","",IF(VLOOKUP(J538,ﾏｽﾀｰ!$A$3:$Q$553,17)="","",VLOOKUP(J538,ﾏｽﾀｰ!$A$3:$Q$553,17)))</f>
        <v/>
      </c>
    </row>
    <row r="539" spans="1:15" s="11" customFormat="1" ht="18" customHeight="1" x14ac:dyDescent="0.15">
      <c r="A539" s="35">
        <f>ﾏｽﾀｰ!A536</f>
        <v>0</v>
      </c>
      <c r="B539" s="36">
        <f>IF(ﾏｽﾀｰ!I536=1,"",ﾏｽﾀｰ!D536)</f>
        <v>0</v>
      </c>
      <c r="C539" s="36" t="str">
        <f>IF(B539=$H$6,COUNTIF($B$6:B539,$H$6),"")</f>
        <v/>
      </c>
      <c r="D539" s="36"/>
      <c r="E539" s="40">
        <f t="shared" si="17"/>
        <v>0</v>
      </c>
      <c r="H539" s="41"/>
      <c r="I539" s="41" t="str">
        <f>IF(J539="","",VLOOKUP(J539,ﾏｽﾀｰ!$A$3:$P$553,6))</f>
        <v/>
      </c>
      <c r="J539" s="41" t="str">
        <f t="shared" si="18"/>
        <v/>
      </c>
      <c r="K539" s="42" t="str">
        <f>IF(J539="","",VLOOKUP(J539,ﾏｽﾀｰ!$A$3:$P$553,7))</f>
        <v/>
      </c>
      <c r="L539" s="42" t="str">
        <f>IF(J539="","",VLOOKUP(J539,ﾏｽﾀｰ!$A$3:$P$553,11))</f>
        <v/>
      </c>
      <c r="M539" s="41" t="str">
        <f>IF(J539="","",VLOOKUP(J539,ﾏｽﾀｰ!$A$3:$P$553,13))</f>
        <v/>
      </c>
      <c r="N539" s="41" t="str">
        <f>IF(J539="","",VLOOKUP(J539,ﾏｽﾀｰ!$A$3:$P$553,16))</f>
        <v/>
      </c>
      <c r="O539" s="43" t="str">
        <f>IF(J539="","",IF(VLOOKUP(J539,ﾏｽﾀｰ!$A$3:$Q$553,17)="","",VLOOKUP(J539,ﾏｽﾀｰ!$A$3:$Q$553,17)))</f>
        <v/>
      </c>
    </row>
    <row r="540" spans="1:15" s="11" customFormat="1" ht="18" customHeight="1" x14ac:dyDescent="0.15">
      <c r="A540" s="35">
        <f>ﾏｽﾀｰ!A537</f>
        <v>0</v>
      </c>
      <c r="B540" s="36">
        <f>IF(ﾏｽﾀｰ!I537=1,"",ﾏｽﾀｰ!D537)</f>
        <v>0</v>
      </c>
      <c r="C540" s="36" t="str">
        <f>IF(B540=$H$6,COUNTIF($B$6:B540,$H$6),"")</f>
        <v/>
      </c>
      <c r="D540" s="36"/>
      <c r="E540" s="40">
        <f t="shared" si="17"/>
        <v>0</v>
      </c>
      <c r="H540" s="41"/>
      <c r="I540" s="41" t="str">
        <f>IF(J540="","",VLOOKUP(J540,ﾏｽﾀｰ!$A$3:$P$553,6))</f>
        <v/>
      </c>
      <c r="J540" s="41" t="str">
        <f t="shared" si="18"/>
        <v/>
      </c>
      <c r="K540" s="42" t="str">
        <f>IF(J540="","",VLOOKUP(J540,ﾏｽﾀｰ!$A$3:$P$553,7))</f>
        <v/>
      </c>
      <c r="L540" s="42" t="str">
        <f>IF(J540="","",VLOOKUP(J540,ﾏｽﾀｰ!$A$3:$P$553,11))</f>
        <v/>
      </c>
      <c r="M540" s="41" t="str">
        <f>IF(J540="","",VLOOKUP(J540,ﾏｽﾀｰ!$A$3:$P$553,13))</f>
        <v/>
      </c>
      <c r="N540" s="41" t="str">
        <f>IF(J540="","",VLOOKUP(J540,ﾏｽﾀｰ!$A$3:$P$553,16))</f>
        <v/>
      </c>
      <c r="O540" s="43" t="str">
        <f>IF(J540="","",IF(VLOOKUP(J540,ﾏｽﾀｰ!$A$3:$Q$553,17)="","",VLOOKUP(J540,ﾏｽﾀｰ!$A$3:$Q$553,17)))</f>
        <v/>
      </c>
    </row>
    <row r="541" spans="1:15" s="11" customFormat="1" ht="18" customHeight="1" x14ac:dyDescent="0.15">
      <c r="A541" s="35">
        <f>ﾏｽﾀｰ!A538</f>
        <v>0</v>
      </c>
      <c r="B541" s="36">
        <f>IF(ﾏｽﾀｰ!I538=1,"",ﾏｽﾀｰ!D538)</f>
        <v>0</v>
      </c>
      <c r="C541" s="36" t="str">
        <f>IF(B541=$H$6,COUNTIF($B$6:B541,$H$6),"")</f>
        <v/>
      </c>
      <c r="D541" s="36"/>
      <c r="E541" s="40">
        <f t="shared" si="17"/>
        <v>0</v>
      </c>
      <c r="H541" s="41"/>
      <c r="I541" s="41" t="str">
        <f>IF(J541="","",VLOOKUP(J541,ﾏｽﾀｰ!$A$3:$P$553,6))</f>
        <v/>
      </c>
      <c r="J541" s="41" t="str">
        <f t="shared" si="18"/>
        <v/>
      </c>
      <c r="K541" s="42" t="str">
        <f>IF(J541="","",VLOOKUP(J541,ﾏｽﾀｰ!$A$3:$P$553,7))</f>
        <v/>
      </c>
      <c r="L541" s="42" t="str">
        <f>IF(J541="","",VLOOKUP(J541,ﾏｽﾀｰ!$A$3:$P$553,11))</f>
        <v/>
      </c>
      <c r="M541" s="41" t="str">
        <f>IF(J541="","",VLOOKUP(J541,ﾏｽﾀｰ!$A$3:$P$553,13))</f>
        <v/>
      </c>
      <c r="N541" s="41" t="str">
        <f>IF(J541="","",VLOOKUP(J541,ﾏｽﾀｰ!$A$3:$P$553,16))</f>
        <v/>
      </c>
      <c r="O541" s="43" t="str">
        <f>IF(J541="","",IF(VLOOKUP(J541,ﾏｽﾀｰ!$A$3:$Q$553,17)="","",VLOOKUP(J541,ﾏｽﾀｰ!$A$3:$Q$553,17)))</f>
        <v/>
      </c>
    </row>
    <row r="542" spans="1:15" s="11" customFormat="1" ht="18" customHeight="1" x14ac:dyDescent="0.15">
      <c r="A542" s="35">
        <f>ﾏｽﾀｰ!A539</f>
        <v>0</v>
      </c>
      <c r="B542" s="36">
        <f>IF(ﾏｽﾀｰ!I539=1,"",ﾏｽﾀｰ!D539)</f>
        <v>0</v>
      </c>
      <c r="C542" s="36" t="str">
        <f>IF(B542=$H$6,COUNTIF($B$6:B542,$H$6),"")</f>
        <v/>
      </c>
      <c r="D542" s="36"/>
      <c r="E542" s="40">
        <f t="shared" si="17"/>
        <v>0</v>
      </c>
      <c r="H542" s="41"/>
      <c r="I542" s="41" t="str">
        <f>IF(J542="","",VLOOKUP(J542,ﾏｽﾀｰ!$A$3:$P$553,6))</f>
        <v/>
      </c>
      <c r="J542" s="41" t="str">
        <f t="shared" si="18"/>
        <v/>
      </c>
      <c r="K542" s="42" t="str">
        <f>IF(J542="","",VLOOKUP(J542,ﾏｽﾀｰ!$A$3:$P$553,7))</f>
        <v/>
      </c>
      <c r="L542" s="42" t="str">
        <f>IF(J542="","",VLOOKUP(J542,ﾏｽﾀｰ!$A$3:$P$553,11))</f>
        <v/>
      </c>
      <c r="M542" s="41" t="str">
        <f>IF(J542="","",VLOOKUP(J542,ﾏｽﾀｰ!$A$3:$P$553,13))</f>
        <v/>
      </c>
      <c r="N542" s="41" t="str">
        <f>IF(J542="","",VLOOKUP(J542,ﾏｽﾀｰ!$A$3:$P$553,16))</f>
        <v/>
      </c>
      <c r="O542" s="43" t="str">
        <f>IF(J542="","",IF(VLOOKUP(J542,ﾏｽﾀｰ!$A$3:$Q$553,17)="","",VLOOKUP(J542,ﾏｽﾀｰ!$A$3:$Q$553,17)))</f>
        <v/>
      </c>
    </row>
    <row r="543" spans="1:15" s="11" customFormat="1" ht="18" customHeight="1" x14ac:dyDescent="0.15">
      <c r="A543" s="35">
        <f>ﾏｽﾀｰ!A540</f>
        <v>0</v>
      </c>
      <c r="B543" s="36">
        <f>IF(ﾏｽﾀｰ!I540=1,"",ﾏｽﾀｰ!D540)</f>
        <v>0</v>
      </c>
      <c r="C543" s="36" t="str">
        <f>IF(B543=$H$6,COUNTIF($B$6:B543,$H$6),"")</f>
        <v/>
      </c>
      <c r="D543" s="36"/>
      <c r="E543" s="40">
        <f t="shared" si="17"/>
        <v>0</v>
      </c>
      <c r="H543" s="41"/>
      <c r="I543" s="41" t="str">
        <f>IF(J543="","",VLOOKUP(J543,ﾏｽﾀｰ!$A$3:$P$553,6))</f>
        <v/>
      </c>
      <c r="J543" s="41" t="str">
        <f t="shared" si="18"/>
        <v/>
      </c>
      <c r="K543" s="42" t="str">
        <f>IF(J543="","",VLOOKUP(J543,ﾏｽﾀｰ!$A$3:$P$553,7))</f>
        <v/>
      </c>
      <c r="L543" s="42" t="str">
        <f>IF(J543="","",VLOOKUP(J543,ﾏｽﾀｰ!$A$3:$P$553,11))</f>
        <v/>
      </c>
      <c r="M543" s="41" t="str">
        <f>IF(J543="","",VLOOKUP(J543,ﾏｽﾀｰ!$A$3:$P$553,13))</f>
        <v/>
      </c>
      <c r="N543" s="41" t="str">
        <f>IF(J543="","",VLOOKUP(J543,ﾏｽﾀｰ!$A$3:$P$553,16))</f>
        <v/>
      </c>
      <c r="O543" s="43" t="str">
        <f>IF(J543="","",IF(VLOOKUP(J543,ﾏｽﾀｰ!$A$3:$Q$553,17)="","",VLOOKUP(J543,ﾏｽﾀｰ!$A$3:$Q$553,17)))</f>
        <v/>
      </c>
    </row>
    <row r="544" spans="1:15" s="11" customFormat="1" ht="18" customHeight="1" x14ac:dyDescent="0.15">
      <c r="A544" s="35">
        <f>ﾏｽﾀｰ!A541</f>
        <v>0</v>
      </c>
      <c r="B544" s="36">
        <f>IF(ﾏｽﾀｰ!I541=1,"",ﾏｽﾀｰ!D541)</f>
        <v>0</v>
      </c>
      <c r="C544" s="36" t="str">
        <f>IF(B544=$H$6,COUNTIF($B$6:B544,$H$6),"")</f>
        <v/>
      </c>
      <c r="D544" s="36"/>
      <c r="E544" s="40">
        <f t="shared" si="17"/>
        <v>0</v>
      </c>
      <c r="H544" s="41"/>
      <c r="I544" s="41" t="str">
        <f>IF(J544="","",VLOOKUP(J544,ﾏｽﾀｰ!$A$3:$P$553,6))</f>
        <v/>
      </c>
      <c r="J544" s="41" t="str">
        <f t="shared" si="18"/>
        <v/>
      </c>
      <c r="K544" s="42" t="str">
        <f>IF(J544="","",VLOOKUP(J544,ﾏｽﾀｰ!$A$3:$P$553,7))</f>
        <v/>
      </c>
      <c r="L544" s="42" t="str">
        <f>IF(J544="","",VLOOKUP(J544,ﾏｽﾀｰ!$A$3:$P$553,11))</f>
        <v/>
      </c>
      <c r="M544" s="41" t="str">
        <f>IF(J544="","",VLOOKUP(J544,ﾏｽﾀｰ!$A$3:$P$553,13))</f>
        <v/>
      </c>
      <c r="N544" s="41" t="str">
        <f>IF(J544="","",VLOOKUP(J544,ﾏｽﾀｰ!$A$3:$P$553,16))</f>
        <v/>
      </c>
      <c r="O544" s="43" t="str">
        <f>IF(J544="","",IF(VLOOKUP(J544,ﾏｽﾀｰ!$A$3:$Q$553,17)="","",VLOOKUP(J544,ﾏｽﾀｰ!$A$3:$Q$553,17)))</f>
        <v/>
      </c>
    </row>
    <row r="545" spans="1:15" s="11" customFormat="1" ht="18" customHeight="1" x14ac:dyDescent="0.15">
      <c r="A545" s="35">
        <f>ﾏｽﾀｰ!A542</f>
        <v>0</v>
      </c>
      <c r="B545" s="36">
        <f>IF(ﾏｽﾀｰ!I542=1,"",ﾏｽﾀｰ!D542)</f>
        <v>0</v>
      </c>
      <c r="C545" s="36" t="str">
        <f>IF(B545=$H$6,COUNTIF($B$6:B545,$H$6),"")</f>
        <v/>
      </c>
      <c r="D545" s="36"/>
      <c r="E545" s="40">
        <f t="shared" si="17"/>
        <v>0</v>
      </c>
      <c r="H545" s="41"/>
      <c r="I545" s="41" t="str">
        <f>IF(J545="","",VLOOKUP(J545,ﾏｽﾀｰ!$A$3:$P$553,6))</f>
        <v/>
      </c>
      <c r="J545" s="41" t="str">
        <f t="shared" si="18"/>
        <v/>
      </c>
      <c r="K545" s="42" t="str">
        <f>IF(J545="","",VLOOKUP(J545,ﾏｽﾀｰ!$A$3:$P$553,7))</f>
        <v/>
      </c>
      <c r="L545" s="42" t="str">
        <f>IF(J545="","",VLOOKUP(J545,ﾏｽﾀｰ!$A$3:$P$553,11))</f>
        <v/>
      </c>
      <c r="M545" s="41" t="str">
        <f>IF(J545="","",VLOOKUP(J545,ﾏｽﾀｰ!$A$3:$P$553,13))</f>
        <v/>
      </c>
      <c r="N545" s="41" t="str">
        <f>IF(J545="","",VLOOKUP(J545,ﾏｽﾀｰ!$A$3:$P$553,16))</f>
        <v/>
      </c>
      <c r="O545" s="43" t="str">
        <f>IF(J545="","",IF(VLOOKUP(J545,ﾏｽﾀｰ!$A$3:$Q$553,17)="","",VLOOKUP(J545,ﾏｽﾀｰ!$A$3:$Q$553,17)))</f>
        <v/>
      </c>
    </row>
    <row r="546" spans="1:15" s="11" customFormat="1" ht="18" customHeight="1" x14ac:dyDescent="0.15">
      <c r="A546" s="35">
        <f>ﾏｽﾀｰ!A543</f>
        <v>0</v>
      </c>
      <c r="B546" s="36">
        <f>IF(ﾏｽﾀｰ!I543=1,"",ﾏｽﾀｰ!D543)</f>
        <v>0</v>
      </c>
      <c r="C546" s="36" t="str">
        <f>IF(B546=$H$6,COUNTIF($B$6:B546,$H$6),"")</f>
        <v/>
      </c>
      <c r="D546" s="36"/>
      <c r="E546" s="40">
        <f t="shared" si="17"/>
        <v>0</v>
      </c>
      <c r="H546" s="41"/>
      <c r="I546" s="41" t="str">
        <f>IF(J546="","",VLOOKUP(J546,ﾏｽﾀｰ!$A$3:$P$553,6))</f>
        <v/>
      </c>
      <c r="J546" s="41" t="str">
        <f t="shared" si="18"/>
        <v/>
      </c>
      <c r="K546" s="42" t="str">
        <f>IF(J546="","",VLOOKUP(J546,ﾏｽﾀｰ!$A$3:$P$553,7))</f>
        <v/>
      </c>
      <c r="L546" s="42" t="str">
        <f>IF(J546="","",VLOOKUP(J546,ﾏｽﾀｰ!$A$3:$P$553,11))</f>
        <v/>
      </c>
      <c r="M546" s="41" t="str">
        <f>IF(J546="","",VLOOKUP(J546,ﾏｽﾀｰ!$A$3:$P$553,13))</f>
        <v/>
      </c>
      <c r="N546" s="41" t="str">
        <f>IF(J546="","",VLOOKUP(J546,ﾏｽﾀｰ!$A$3:$P$553,16))</f>
        <v/>
      </c>
      <c r="O546" s="43" t="str">
        <f>IF(J546="","",IF(VLOOKUP(J546,ﾏｽﾀｰ!$A$3:$Q$553,17)="","",VLOOKUP(J546,ﾏｽﾀｰ!$A$3:$Q$553,17)))</f>
        <v/>
      </c>
    </row>
    <row r="547" spans="1:15" s="11" customFormat="1" ht="18" customHeight="1" x14ac:dyDescent="0.15">
      <c r="A547" s="35">
        <f>ﾏｽﾀｰ!A544</f>
        <v>0</v>
      </c>
      <c r="B547" s="36">
        <f>IF(ﾏｽﾀｰ!I544=1,"",ﾏｽﾀｰ!D544)</f>
        <v>0</v>
      </c>
      <c r="C547" s="36" t="str">
        <f>IF(B547=$H$6,COUNTIF($B$6:B547,$H$6),"")</f>
        <v/>
      </c>
      <c r="D547" s="36"/>
      <c r="E547" s="40">
        <f t="shared" si="17"/>
        <v>0</v>
      </c>
      <c r="H547" s="41"/>
      <c r="I547" s="41" t="str">
        <f>IF(J547="","",VLOOKUP(J547,ﾏｽﾀｰ!$A$3:$P$553,6))</f>
        <v/>
      </c>
      <c r="J547" s="41" t="str">
        <f t="shared" si="18"/>
        <v/>
      </c>
      <c r="K547" s="42" t="str">
        <f>IF(J547="","",VLOOKUP(J547,ﾏｽﾀｰ!$A$3:$P$553,7))</f>
        <v/>
      </c>
      <c r="L547" s="42" t="str">
        <f>IF(J547="","",VLOOKUP(J547,ﾏｽﾀｰ!$A$3:$P$553,11))</f>
        <v/>
      </c>
      <c r="M547" s="41" t="str">
        <f>IF(J547="","",VLOOKUP(J547,ﾏｽﾀｰ!$A$3:$P$553,13))</f>
        <v/>
      </c>
      <c r="N547" s="41" t="str">
        <f>IF(J547="","",VLOOKUP(J547,ﾏｽﾀｰ!$A$3:$P$553,16))</f>
        <v/>
      </c>
      <c r="O547" s="43" t="str">
        <f>IF(J547="","",IF(VLOOKUP(J547,ﾏｽﾀｰ!$A$3:$Q$553,17)="","",VLOOKUP(J547,ﾏｽﾀｰ!$A$3:$Q$553,17)))</f>
        <v/>
      </c>
    </row>
    <row r="548" spans="1:15" s="11" customFormat="1" ht="18" customHeight="1" x14ac:dyDescent="0.15">
      <c r="A548" s="35">
        <f>ﾏｽﾀｰ!A545</f>
        <v>0</v>
      </c>
      <c r="B548" s="36">
        <f>IF(ﾏｽﾀｰ!I545=1,"",ﾏｽﾀｰ!D545)</f>
        <v>0</v>
      </c>
      <c r="C548" s="36" t="str">
        <f>IF(B548=$H$6,COUNTIF($B$6:B548,$H$6),"")</f>
        <v/>
      </c>
      <c r="D548" s="36"/>
      <c r="E548" s="40">
        <f t="shared" si="17"/>
        <v>0</v>
      </c>
      <c r="H548" s="41"/>
      <c r="I548" s="41" t="str">
        <f>IF(J548="","",VLOOKUP(J548,ﾏｽﾀｰ!$A$3:$P$553,6))</f>
        <v/>
      </c>
      <c r="J548" s="41" t="str">
        <f t="shared" si="18"/>
        <v/>
      </c>
      <c r="K548" s="42" t="str">
        <f>IF(J548="","",VLOOKUP(J548,ﾏｽﾀｰ!$A$3:$P$553,7))</f>
        <v/>
      </c>
      <c r="L548" s="42" t="str">
        <f>IF(J548="","",VLOOKUP(J548,ﾏｽﾀｰ!$A$3:$P$553,11))</f>
        <v/>
      </c>
      <c r="M548" s="41" t="str">
        <f>IF(J548="","",VLOOKUP(J548,ﾏｽﾀｰ!$A$3:$P$553,13))</f>
        <v/>
      </c>
      <c r="N548" s="41" t="str">
        <f>IF(J548="","",VLOOKUP(J548,ﾏｽﾀｰ!$A$3:$P$553,16))</f>
        <v/>
      </c>
      <c r="O548" s="43" t="str">
        <f>IF(J548="","",IF(VLOOKUP(J548,ﾏｽﾀｰ!$A$3:$Q$553,17)="","",VLOOKUP(J548,ﾏｽﾀｰ!$A$3:$Q$553,17)))</f>
        <v/>
      </c>
    </row>
    <row r="549" spans="1:15" s="11" customFormat="1" ht="18" customHeight="1" x14ac:dyDescent="0.15">
      <c r="A549" s="35">
        <f>ﾏｽﾀｰ!A546</f>
        <v>0</v>
      </c>
      <c r="B549" s="36">
        <f>IF(ﾏｽﾀｰ!I546=1,"",ﾏｽﾀｰ!D546)</f>
        <v>0</v>
      </c>
      <c r="C549" s="36" t="str">
        <f>IF(B549=$H$6,COUNTIF($B$6:B549,$H$6),"")</f>
        <v/>
      </c>
      <c r="D549" s="36"/>
      <c r="E549" s="40">
        <f t="shared" si="17"/>
        <v>0</v>
      </c>
      <c r="H549" s="41"/>
      <c r="I549" s="41" t="str">
        <f>IF(J549="","",VLOOKUP(J549,ﾏｽﾀｰ!$A$3:$P$553,6))</f>
        <v/>
      </c>
      <c r="J549" s="41" t="str">
        <f t="shared" si="18"/>
        <v/>
      </c>
      <c r="K549" s="42" t="str">
        <f>IF(J549="","",VLOOKUP(J549,ﾏｽﾀｰ!$A$3:$P$553,7))</f>
        <v/>
      </c>
      <c r="L549" s="42" t="str">
        <f>IF(J549="","",VLOOKUP(J549,ﾏｽﾀｰ!$A$3:$P$553,11))</f>
        <v/>
      </c>
      <c r="M549" s="41" t="str">
        <f>IF(J549="","",VLOOKUP(J549,ﾏｽﾀｰ!$A$3:$P$553,13))</f>
        <v/>
      </c>
      <c r="N549" s="41" t="str">
        <f>IF(J549="","",VLOOKUP(J549,ﾏｽﾀｰ!$A$3:$P$553,16))</f>
        <v/>
      </c>
      <c r="O549" s="43" t="str">
        <f>IF(J549="","",IF(VLOOKUP(J549,ﾏｽﾀｰ!$A$3:$Q$553,17)="","",VLOOKUP(J549,ﾏｽﾀｰ!$A$3:$Q$553,17)))</f>
        <v/>
      </c>
    </row>
    <row r="550" spans="1:15" s="11" customFormat="1" ht="18" customHeight="1" x14ac:dyDescent="0.15">
      <c r="A550" s="35">
        <f>ﾏｽﾀｰ!A547</f>
        <v>0</v>
      </c>
      <c r="B550" s="36">
        <f>IF(ﾏｽﾀｰ!I547=1,"",ﾏｽﾀｰ!D547)</f>
        <v>0</v>
      </c>
      <c r="C550" s="36" t="str">
        <f>IF(B550=$H$6,COUNTIF($B$6:B550,$H$6),"")</f>
        <v/>
      </c>
      <c r="D550" s="36"/>
      <c r="E550" s="40">
        <f t="shared" si="17"/>
        <v>0</v>
      </c>
      <c r="H550" s="41"/>
      <c r="I550" s="41" t="str">
        <f>IF(J550="","",VLOOKUP(J550,ﾏｽﾀｰ!$A$3:$P$553,6))</f>
        <v/>
      </c>
      <c r="J550" s="41" t="str">
        <f t="shared" si="18"/>
        <v/>
      </c>
      <c r="K550" s="42" t="str">
        <f>IF(J550="","",VLOOKUP(J550,ﾏｽﾀｰ!$A$3:$P$553,7))</f>
        <v/>
      </c>
      <c r="L550" s="42" t="str">
        <f>IF(J550="","",VLOOKUP(J550,ﾏｽﾀｰ!$A$3:$P$553,11))</f>
        <v/>
      </c>
      <c r="M550" s="41" t="str">
        <f>IF(J550="","",VLOOKUP(J550,ﾏｽﾀｰ!$A$3:$P$553,13))</f>
        <v/>
      </c>
      <c r="N550" s="41" t="str">
        <f>IF(J550="","",VLOOKUP(J550,ﾏｽﾀｰ!$A$3:$P$553,16))</f>
        <v/>
      </c>
      <c r="O550" s="43" t="str">
        <f>IF(J550="","",IF(VLOOKUP(J550,ﾏｽﾀｰ!$A$3:$Q$553,17)="","",VLOOKUP(J550,ﾏｽﾀｰ!$A$3:$Q$553,17)))</f>
        <v/>
      </c>
    </row>
    <row r="551" spans="1:15" s="11" customFormat="1" ht="18" customHeight="1" x14ac:dyDescent="0.15">
      <c r="A551" s="35">
        <f>ﾏｽﾀｰ!A548</f>
        <v>0</v>
      </c>
      <c r="B551" s="36">
        <f>IF(ﾏｽﾀｰ!I548=1,"",ﾏｽﾀｰ!D548)</f>
        <v>0</v>
      </c>
      <c r="C551" s="36" t="str">
        <f>IF(B551=$H$6,COUNTIF($B$6:B551,$H$6),"")</f>
        <v/>
      </c>
      <c r="D551" s="36"/>
      <c r="E551" s="40">
        <f t="shared" si="17"/>
        <v>0</v>
      </c>
      <c r="H551" s="41"/>
      <c r="I551" s="41" t="str">
        <f>IF(J551="","",VLOOKUP(J551,ﾏｽﾀｰ!$A$3:$P$553,6))</f>
        <v/>
      </c>
      <c r="J551" s="41" t="str">
        <f t="shared" si="18"/>
        <v/>
      </c>
      <c r="K551" s="42" t="str">
        <f>IF(J551="","",VLOOKUP(J551,ﾏｽﾀｰ!$A$3:$P$553,7))</f>
        <v/>
      </c>
      <c r="L551" s="42" t="str">
        <f>IF(J551="","",VLOOKUP(J551,ﾏｽﾀｰ!$A$3:$P$553,11))</f>
        <v/>
      </c>
      <c r="M551" s="41" t="str">
        <f>IF(J551="","",VLOOKUP(J551,ﾏｽﾀｰ!$A$3:$P$553,13))</f>
        <v/>
      </c>
      <c r="N551" s="41" t="str">
        <f>IF(J551="","",VLOOKUP(J551,ﾏｽﾀｰ!$A$3:$P$553,16))</f>
        <v/>
      </c>
      <c r="O551" s="43" t="str">
        <f>IF(J551="","",IF(VLOOKUP(J551,ﾏｽﾀｰ!$A$3:$Q$553,17)="","",VLOOKUP(J551,ﾏｽﾀｰ!$A$3:$Q$553,17)))</f>
        <v/>
      </c>
    </row>
    <row r="552" spans="1:15" s="11" customFormat="1" ht="18" customHeight="1" x14ac:dyDescent="0.15">
      <c r="A552" s="35">
        <f>ﾏｽﾀｰ!A549</f>
        <v>0</v>
      </c>
      <c r="B552" s="36">
        <f>IF(ﾏｽﾀｰ!I549=1,"",ﾏｽﾀｰ!D549)</f>
        <v>0</v>
      </c>
      <c r="C552" s="36" t="str">
        <f>IF(B552=$H$6,COUNTIF($B$6:B552,$H$6),"")</f>
        <v/>
      </c>
      <c r="D552" s="36"/>
      <c r="E552" s="40">
        <f t="shared" si="17"/>
        <v>0</v>
      </c>
      <c r="H552" s="41"/>
      <c r="I552" s="41" t="str">
        <f>IF(J552="","",VLOOKUP(J552,ﾏｽﾀｰ!$A$3:$P$553,6))</f>
        <v/>
      </c>
      <c r="J552" s="41" t="str">
        <f t="shared" si="18"/>
        <v/>
      </c>
      <c r="K552" s="42" t="str">
        <f>IF(J552="","",VLOOKUP(J552,ﾏｽﾀｰ!$A$3:$P$553,7))</f>
        <v/>
      </c>
      <c r="L552" s="42" t="str">
        <f>IF(J552="","",VLOOKUP(J552,ﾏｽﾀｰ!$A$3:$P$553,11))</f>
        <v/>
      </c>
      <c r="M552" s="41" t="str">
        <f>IF(J552="","",VLOOKUP(J552,ﾏｽﾀｰ!$A$3:$P$553,13))</f>
        <v/>
      </c>
      <c r="N552" s="41" t="str">
        <f>IF(J552="","",VLOOKUP(J552,ﾏｽﾀｰ!$A$3:$P$553,16))</f>
        <v/>
      </c>
      <c r="O552" s="43" t="str">
        <f>IF(J552="","",IF(VLOOKUP(J552,ﾏｽﾀｰ!$A$3:$Q$553,17)="","",VLOOKUP(J552,ﾏｽﾀｰ!$A$3:$Q$553,17)))</f>
        <v/>
      </c>
    </row>
    <row r="553" spans="1:15" s="11" customFormat="1" ht="18" customHeight="1" x14ac:dyDescent="0.15">
      <c r="A553" s="35">
        <f>ﾏｽﾀｰ!A550</f>
        <v>0</v>
      </c>
      <c r="B553" s="36">
        <f>IF(ﾏｽﾀｰ!I550=1,"",ﾏｽﾀｰ!D550)</f>
        <v>0</v>
      </c>
      <c r="C553" s="36" t="str">
        <f>IF(B553=$H$6,COUNTIF($B$6:B553,$H$6),"")</f>
        <v/>
      </c>
      <c r="D553" s="36"/>
      <c r="E553" s="40">
        <f t="shared" si="17"/>
        <v>0</v>
      </c>
      <c r="H553" s="41"/>
      <c r="I553" s="41" t="str">
        <f>IF(J553="","",VLOOKUP(J553,ﾏｽﾀｰ!$A$3:$P$553,6))</f>
        <v/>
      </c>
      <c r="J553" s="41" t="str">
        <f t="shared" si="18"/>
        <v/>
      </c>
      <c r="K553" s="42" t="str">
        <f>IF(J553="","",VLOOKUP(J553,ﾏｽﾀｰ!$A$3:$P$553,7))</f>
        <v/>
      </c>
      <c r="L553" s="42" t="str">
        <f>IF(J553="","",VLOOKUP(J553,ﾏｽﾀｰ!$A$3:$P$553,11))</f>
        <v/>
      </c>
      <c r="M553" s="41" t="str">
        <f>IF(J553="","",VLOOKUP(J553,ﾏｽﾀｰ!$A$3:$P$553,13))</f>
        <v/>
      </c>
      <c r="N553" s="41" t="str">
        <f>IF(J553="","",VLOOKUP(J553,ﾏｽﾀｰ!$A$3:$P$553,16))</f>
        <v/>
      </c>
      <c r="O553" s="43" t="str">
        <f>IF(J553="","",IF(VLOOKUP(J553,ﾏｽﾀｰ!$A$3:$Q$553,17)="","",VLOOKUP(J553,ﾏｽﾀｰ!$A$3:$Q$553,17)))</f>
        <v/>
      </c>
    </row>
    <row r="554" spans="1:15" ht="18" customHeight="1" x14ac:dyDescent="0.15">
      <c r="N554" s="41"/>
      <c r="O554" s="41"/>
    </row>
    <row r="555" spans="1:15" ht="18" customHeight="1" x14ac:dyDescent="0.15">
      <c r="N555" s="41"/>
      <c r="O555" s="41"/>
    </row>
  </sheetData>
  <sheetProtection password="CC66" sheet="1" objects="1" scenarios="1"/>
  <mergeCells count="1">
    <mergeCell ref="H3:I3"/>
  </mergeCells>
  <phoneticPr fontId="1"/>
  <conditionalFormatting sqref="O6:O555 H6:M553">
    <cfRule type="expression" dxfId="1" priority="2">
      <formula>$E6=1</formula>
    </cfRule>
  </conditionalFormatting>
  <conditionalFormatting sqref="N6:N555">
    <cfRule type="expression" dxfId="0" priority="1">
      <formula>$E6=1</formula>
    </cfRule>
  </conditionalFormatting>
  <dataValidations count="1">
    <dataValidation type="list" allowBlank="1" showInputMessage="1" showErrorMessage="1" sqref="H3" xr:uid="{00000000-0002-0000-0200-000000000000}">
      <formula1>$D$6:$D$53</formula1>
    </dataValidation>
  </dataValidations>
  <pageMargins left="0.7" right="0.7" top="0.75" bottom="0.75" header="0.3" footer="0.3"/>
  <pageSetup paperSize="9" scale="8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7</vt:i4>
      </vt:variant>
    </vt:vector>
  </HeadingPairs>
  <TitlesOfParts>
    <vt:vector size="10" baseType="lpstr">
      <vt:lpstr>ﾏｽﾀｰ</vt:lpstr>
      <vt:lpstr>全件表示</vt:lpstr>
      <vt:lpstr>都道府県別検索</vt:lpstr>
      <vt:lpstr>全件表示!NENKIN_TB_N_福祉_施設</vt:lpstr>
      <vt:lpstr>都道府県別検索!NENKIN_TB_N_福祉_施設</vt:lpstr>
      <vt:lpstr>NENKIN_TB_N_福祉_施設</vt:lpstr>
      <vt:lpstr>ﾏｽﾀｰ!Print_Area</vt:lpstr>
      <vt:lpstr>全件表示!Print_Area</vt:lpstr>
      <vt:lpstr>都道府県別検索!Print_Area</vt:lpstr>
      <vt:lpstr>全件表示!Print_Titles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ZSCL012</cp:lastModifiedBy>
  <cp:lastPrinted>2024-01-17T08:59:38Z</cp:lastPrinted>
  <dcterms:created xsi:type="dcterms:W3CDTF">2019-01-31T07:31:07Z</dcterms:created>
  <dcterms:modified xsi:type="dcterms:W3CDTF">2024-12-23T05:37:16Z</dcterms:modified>
</cp:coreProperties>
</file>